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4" activeTab="8"/>
  </bookViews>
  <sheets>
    <sheet name="Račun p i r i račun financiranj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Izvještaj o zaduživanju" sheetId="10" r:id="rId9"/>
  </sheets>
  <calcPr calcId="145621"/>
</workbook>
</file>

<file path=xl/calcChain.xml><?xml version="1.0" encoding="utf-8"?>
<calcChain xmlns="http://schemas.openxmlformats.org/spreadsheetml/2006/main">
  <c r="U7" i="6" l="1"/>
  <c r="U6" i="6"/>
  <c r="S7" i="6"/>
  <c r="S6" i="6"/>
  <c r="T9" i="5"/>
  <c r="T8" i="5"/>
  <c r="T7" i="5"/>
  <c r="T6" i="5"/>
  <c r="R19" i="5"/>
  <c r="R20" i="5"/>
  <c r="R18" i="5"/>
  <c r="R22" i="5"/>
  <c r="R21" i="5"/>
  <c r="I6" i="10"/>
  <c r="G6" i="10"/>
  <c r="Q5" i="10"/>
  <c r="Q4" i="10"/>
  <c r="S24" i="3"/>
  <c r="S23" i="3"/>
  <c r="S22" i="3"/>
  <c r="S51" i="2"/>
  <c r="M12" i="1"/>
  <c r="M13" i="1"/>
  <c r="O295" i="8"/>
  <c r="O81" i="8"/>
  <c r="O11" i="8"/>
  <c r="O14" i="8"/>
  <c r="O15" i="8"/>
  <c r="O16" i="8"/>
  <c r="O17" i="8"/>
  <c r="O21" i="8"/>
  <c r="O23" i="8"/>
  <c r="O25" i="8"/>
  <c r="O29" i="8"/>
  <c r="O34" i="8"/>
  <c r="O46" i="8"/>
  <c r="O52" i="8"/>
  <c r="O54" i="8"/>
  <c r="O58" i="8"/>
  <c r="O60" i="8"/>
  <c r="O61" i="8"/>
  <c r="O62" i="8"/>
  <c r="O69" i="8"/>
  <c r="O70" i="8"/>
  <c r="O71" i="8"/>
  <c r="O72" i="8"/>
  <c r="O73" i="8"/>
  <c r="O74" i="8"/>
  <c r="O75" i="8"/>
  <c r="O77" i="8"/>
  <c r="O79" i="8"/>
  <c r="O80" i="8"/>
  <c r="O83" i="8"/>
  <c r="O86" i="8"/>
  <c r="O87" i="8"/>
  <c r="O88" i="8"/>
  <c r="O89" i="8"/>
  <c r="O92" i="8"/>
  <c r="O94" i="8"/>
  <c r="O95" i="8"/>
  <c r="O98" i="8"/>
  <c r="O99" i="8"/>
  <c r="O101" i="8"/>
  <c r="O102" i="8"/>
  <c r="O104" i="8"/>
  <c r="O105" i="8"/>
  <c r="O107" i="8"/>
  <c r="O110" i="8"/>
  <c r="O111" i="8"/>
  <c r="O114" i="8"/>
  <c r="O116" i="8"/>
  <c r="O117" i="8"/>
  <c r="O119" i="8"/>
  <c r="O120" i="8"/>
  <c r="O121" i="8"/>
  <c r="O123" i="8"/>
  <c r="O127" i="8"/>
  <c r="O128" i="8"/>
  <c r="O132" i="8"/>
  <c r="O133" i="8"/>
  <c r="O137" i="8"/>
  <c r="O138" i="8"/>
  <c r="O139" i="8"/>
  <c r="O140" i="8"/>
  <c r="O142" i="8"/>
  <c r="O143" i="8"/>
  <c r="O145" i="8"/>
  <c r="O148" i="8"/>
  <c r="O149" i="8"/>
  <c r="O152" i="8"/>
  <c r="O153" i="8"/>
  <c r="O155" i="8"/>
  <c r="O158" i="8"/>
  <c r="O159" i="8"/>
  <c r="O162" i="8"/>
  <c r="O163" i="8"/>
  <c r="O166" i="8"/>
  <c r="O167" i="8"/>
  <c r="O173" i="8"/>
  <c r="O174" i="8"/>
  <c r="O176" i="8"/>
  <c r="O180" i="8"/>
  <c r="O185" i="8"/>
  <c r="O186" i="8"/>
  <c r="O188" i="8"/>
  <c r="O191" i="8"/>
  <c r="O192" i="8"/>
  <c r="O195" i="8"/>
  <c r="O199" i="8"/>
  <c r="O200" i="8"/>
  <c r="O211" i="8"/>
  <c r="O212" i="8"/>
  <c r="O215" i="8"/>
  <c r="O216" i="8"/>
  <c r="O217" i="8"/>
  <c r="O218" i="8"/>
  <c r="O221" i="8"/>
  <c r="O222" i="8"/>
  <c r="O224" i="8"/>
  <c r="O225" i="8"/>
  <c r="O227" i="8"/>
  <c r="O228" i="8"/>
  <c r="O238" i="8"/>
  <c r="O239" i="8"/>
  <c r="O244" i="8"/>
  <c r="O245" i="8"/>
  <c r="O249" i="8"/>
  <c r="O250" i="8"/>
  <c r="O265" i="8"/>
  <c r="O266" i="8"/>
  <c r="O267" i="8"/>
  <c r="O268" i="8"/>
  <c r="O269" i="8"/>
  <c r="O271" i="8"/>
  <c r="O272" i="8"/>
  <c r="O273" i="8"/>
  <c r="O274" i="8"/>
  <c r="O275" i="8"/>
  <c r="O278" i="8"/>
  <c r="O282" i="8"/>
  <c r="O285" i="8"/>
  <c r="O288" i="8"/>
  <c r="O293" i="8"/>
  <c r="O10" i="8"/>
  <c r="O9" i="8"/>
  <c r="O8" i="8"/>
  <c r="M54" i="8"/>
  <c r="M38" i="8"/>
  <c r="O38" i="8"/>
  <c r="T7" i="7"/>
  <c r="T6" i="7"/>
  <c r="V8" i="5"/>
  <c r="V7" i="5"/>
  <c r="V6" i="5"/>
  <c r="O8" i="4"/>
  <c r="M8" i="4"/>
  <c r="O7" i="4"/>
  <c r="M7" i="4"/>
  <c r="O6" i="4"/>
  <c r="M6" i="4"/>
  <c r="U22" i="3"/>
  <c r="U34" i="3"/>
  <c r="U33" i="3"/>
  <c r="S34" i="3"/>
  <c r="S33" i="3"/>
  <c r="U89" i="2"/>
  <c r="S89" i="2"/>
  <c r="U51" i="2"/>
  <c r="S95" i="2"/>
  <c r="U16" i="1"/>
  <c r="U9" i="1"/>
  <c r="U10" i="1"/>
  <c r="U11" i="1"/>
  <c r="U12" i="1"/>
  <c r="U13" i="1"/>
  <c r="U7" i="1"/>
  <c r="S9" i="1"/>
  <c r="S10" i="1"/>
  <c r="S11" i="1"/>
  <c r="S7" i="1"/>
  <c r="M20" i="8"/>
  <c r="O20" i="8"/>
  <c r="Q6" i="10"/>
  <c r="M19" i="8"/>
  <c r="M21" i="1"/>
  <c r="S21" i="1"/>
  <c r="S13" i="1"/>
  <c r="S12" i="1"/>
  <c r="O19" i="8"/>
  <c r="M18" i="8"/>
  <c r="O18" i="8"/>
</calcChain>
</file>

<file path=xl/sharedStrings.xml><?xml version="1.0" encoding="utf-8"?>
<sst xmlns="http://schemas.openxmlformats.org/spreadsheetml/2006/main" count="2627" uniqueCount="1126">
  <si>
    <t/>
  </si>
  <si>
    <t>Račun / opis</t>
  </si>
  <si>
    <t>Izvršenje 2017.</t>
  </si>
  <si>
    <t>Izvorni plan 2018.</t>
  </si>
  <si>
    <t>Izvršenje 2018.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</si>
  <si>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</si>
  <si>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</si>
  <si>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</si>
  <si>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</si>
  <si>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</si>
  <si>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</si>
  <si>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</si>
  <si>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</si>
  <si>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</si>
  <si>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4.529.608,56</t>
  </si>
  <si>
    <t>26.519.004,64</t>
  </si>
  <si>
    <t>2.382.449,46</t>
  </si>
  <si>
    <t>52,60%</t>
  </si>
  <si>
    <t>8,98%</t>
  </si>
  <si>
    <t>7 Prihodi od prodaje nefinancijske imovine</t>
  </si>
  <si>
    <t>0,00</t>
  </si>
  <si>
    <t xml:space="preserve"> UKUPNI PRIHODI</t>
  </si>
  <si>
    <t>3 Rashodi poslovanja</t>
  </si>
  <si>
    <t>7.123.500,00</t>
  </si>
  <si>
    <t>4 Rashodi za nabavu nefinancijske imovine</t>
  </si>
  <si>
    <t>1.073.744,58</t>
  </si>
  <si>
    <t>19.042.400,00</t>
  </si>
  <si>
    <t>345.856,31</t>
  </si>
  <si>
    <t>32,21%</t>
  </si>
  <si>
    <t>1,82%</t>
  </si>
  <si>
    <t xml:space="preserve"> UKUPNI RASHODI</t>
  </si>
  <si>
    <t>26.165.900,00</t>
  </si>
  <si>
    <t xml:space="preserve"> VIŠAK / MANJAK</t>
  </si>
  <si>
    <t>353.104,64</t>
  </si>
  <si>
    <t>B. RAČUN ZADUŽIVANJA / FINANCIRANJA</t>
  </si>
  <si>
    <t>8 Primici od financijske imovine i zaduživanja</t>
  </si>
  <si>
    <t>5 Izdaci za financijsku imovinu i otplate zajmova</t>
  </si>
  <si>
    <t>0,00%</t>
  </si>
  <si>
    <t xml:space="preserve"> NETO ZADUŽIVANJE</t>
  </si>
  <si>
    <t>-353.104,64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</si>
  <si>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</si>
  <si>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</si>
  <si>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</si>
  <si>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</si>
  <si>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61 Prihodi od poreza</t>
  </si>
  <si>
    <t>1.143.404,53</t>
  </si>
  <si>
    <t>8.005.654,64</t>
  </si>
  <si>
    <t>1.864.281,51</t>
  </si>
  <si>
    <t>163,05%</t>
  </si>
  <si>
    <t>23,29%</t>
  </si>
  <si>
    <t>611 Porez i prirez na dohodak</t>
  </si>
  <si>
    <t>1.067.791,14</t>
  </si>
  <si>
    <t>7.285.654,64</t>
  </si>
  <si>
    <t>1.762.733,56</t>
  </si>
  <si>
    <t>165,08%</t>
  </si>
  <si>
    <t>24,19%</t>
  </si>
  <si>
    <t>6111 Porez i prirez na dohodak od nesamostalnog rada</t>
  </si>
  <si>
    <t>1.044.519,78</t>
  </si>
  <si>
    <t>1.702.346,23</t>
  </si>
  <si>
    <t>162,98%</t>
  </si>
  <si>
    <t>6112 Porez i prirez na dohodak od samostalnih djelatnosti</t>
  </si>
  <si>
    <t>7.617,08</t>
  </si>
  <si>
    <t>8.569,33</t>
  </si>
  <si>
    <t>112,50%</t>
  </si>
  <si>
    <t>6113 Porez i prirez na dohodak od imovine i imovinskih prava</t>
  </si>
  <si>
    <t>11.473,48</t>
  </si>
  <si>
    <t>22.586,50</t>
  </si>
  <si>
    <t>196,86%</t>
  </si>
  <si>
    <t>6114 Porez i prirez na dohodak od kapitala</t>
  </si>
  <si>
    <t>6.282,78</t>
  </si>
  <si>
    <t>6115 Porez i prirez na dohodak po godišnjoj prijavi</t>
  </si>
  <si>
    <t>4.180,80</t>
  </si>
  <si>
    <t>22.948,72</t>
  </si>
  <si>
    <t>548,91%</t>
  </si>
  <si>
    <t>613 Porezi na imovinu</t>
  </si>
  <si>
    <t>58.456,12</t>
  </si>
  <si>
    <t>500.000,00</t>
  </si>
  <si>
    <t>94.236,27</t>
  </si>
  <si>
    <t>161,21%</t>
  </si>
  <si>
    <t>18,85%</t>
  </si>
  <si>
    <t>6131 Stalni porezi na nepokretnu imovinu (zemlju, zgrade, kuće i ostalo)</t>
  </si>
  <si>
    <t>8.163,38</t>
  </si>
  <si>
    <t>40.386,96</t>
  </si>
  <si>
    <t>494,73%</t>
  </si>
  <si>
    <t>6134 Povremeni porezi na imovinu</t>
  </si>
  <si>
    <t>50.292,74</t>
  </si>
  <si>
    <t>53.849,31</t>
  </si>
  <si>
    <t>107,07%</t>
  </si>
  <si>
    <t>614 Porezi na robu i usluge</t>
  </si>
  <si>
    <t>17.157,27</t>
  </si>
  <si>
    <t>200.000,00</t>
  </si>
  <si>
    <t>7.311,68</t>
  </si>
  <si>
    <t>42,62%</t>
  </si>
  <si>
    <t>3,66%</t>
  </si>
  <si>
    <t>6142 Porez na promet</t>
  </si>
  <si>
    <t>13.789,98</t>
  </si>
  <si>
    <t>7.356,20</t>
  </si>
  <si>
    <t>53,34%</t>
  </si>
  <si>
    <t>6145 Porezi na korištenje dobara ili izvođenje aktivnosti</t>
  </si>
  <si>
    <t>3.367,29</t>
  </si>
  <si>
    <t>-44,52</t>
  </si>
  <si>
    <t>-1,32%</t>
  </si>
  <si>
    <t>616 Ostali prihodi od poreza</t>
  </si>
  <si>
    <t>20.000,00</t>
  </si>
  <si>
    <t>63 Pomoći iz inozemstva i od subjekata unutar općeg proračuna</t>
  </si>
  <si>
    <t>2.977.501,54</t>
  </si>
  <si>
    <t>17.179.450,00</t>
  </si>
  <si>
    <t>97.125,00</t>
  </si>
  <si>
    <t>3,26%</t>
  </si>
  <si>
    <t>0,57%</t>
  </si>
  <si>
    <t>633 Pomoći proračunu iz drugih proračuna</t>
  </si>
  <si>
    <t>2.913.681,16</t>
  </si>
  <si>
    <t>13.179.450,00</t>
  </si>
  <si>
    <t>3,33%</t>
  </si>
  <si>
    <t>0,74%</t>
  </si>
  <si>
    <t>6331 Tekuće pomoći proračunu iz drugih proračuna</t>
  </si>
  <si>
    <t>1.329.505,29</t>
  </si>
  <si>
    <t>7,31%</t>
  </si>
  <si>
    <t>6332 Kapitalne pomoći proračunu iz drugih proračuna</t>
  </si>
  <si>
    <t>1.584.175,87</t>
  </si>
  <si>
    <t>634 Pomoći od izvanproračunskih korisnika</t>
  </si>
  <si>
    <t>63.820,38</t>
  </si>
  <si>
    <t>4.000.000,00</t>
  </si>
  <si>
    <t>6341 Tekuće pomoći od izvanproračunskih korisnika</t>
  </si>
  <si>
    <t>64 Prihodi od imovine</t>
  </si>
  <si>
    <t>148.592,30</t>
  </si>
  <si>
    <t>200.900,00</t>
  </si>
  <si>
    <t>96.570,13</t>
  </si>
  <si>
    <t>64,99%</t>
  </si>
  <si>
    <t>48,07%</t>
  </si>
  <si>
    <t>641 Prihodi od financijske imovine</t>
  </si>
  <si>
    <t>17,52</t>
  </si>
  <si>
    <t>5.100,00</t>
  </si>
  <si>
    <t>7,19</t>
  </si>
  <si>
    <t>41,04%</t>
  </si>
  <si>
    <t>0,14%</t>
  </si>
  <si>
    <t>6413 Kamate na oročena sredstva i depozite po viđenju</t>
  </si>
  <si>
    <t>642 Prihodi od nefinancijske imovine</t>
  </si>
  <si>
    <t>148.574,78</t>
  </si>
  <si>
    <t>195.800,00</t>
  </si>
  <si>
    <t>96.562,94</t>
  </si>
  <si>
    <t>49,32%</t>
  </si>
  <si>
    <t>6421 Naknade za koncesije</t>
  </si>
  <si>
    <t>12.610,75</t>
  </si>
  <si>
    <t>5.721,17</t>
  </si>
  <si>
    <t>45,37%</t>
  </si>
  <si>
    <t>6422 Prihodi od zakupa i iznajmljivanja imovine</t>
  </si>
  <si>
    <t>116.626,87</t>
  </si>
  <si>
    <t>78.641,37</t>
  </si>
  <si>
    <t>67,43%</t>
  </si>
  <si>
    <t>6423 Naknada za korištenje nefinancijske imovine</t>
  </si>
  <si>
    <t>3,90</t>
  </si>
  <si>
    <t>4,35</t>
  </si>
  <si>
    <t>111,54%</t>
  </si>
  <si>
    <t>6429 Ostali prihodi od nefinancijske imovine</t>
  </si>
  <si>
    <t>19.333,26</t>
  </si>
  <si>
    <t>12.196,05</t>
  </si>
  <si>
    <t>63,08%</t>
  </si>
  <si>
    <t>65 Prihodi od upravnih i administrativnih pristojbi, pristojbi po posebnim propisima i naknada</t>
  </si>
  <si>
    <t>260.110,19</t>
  </si>
  <si>
    <t>1.133.000,00</t>
  </si>
  <si>
    <t>324.472,82</t>
  </si>
  <si>
    <t>124,74%</t>
  </si>
  <si>
    <t>28,64%</t>
  </si>
  <si>
    <t>651 Upravne i administrativne pristojbe</t>
  </si>
  <si>
    <t>1.076,55</t>
  </si>
  <si>
    <t>5.000,00</t>
  </si>
  <si>
    <t>523,19</t>
  </si>
  <si>
    <t>48,60%</t>
  </si>
  <si>
    <t>10,46%</t>
  </si>
  <si>
    <t>6511 Državne upravne i sudske pristojbe</t>
  </si>
  <si>
    <t>125,83</t>
  </si>
  <si>
    <t>512,41</t>
  </si>
  <si>
    <t>407,22%</t>
  </si>
  <si>
    <t>6513 Ostale upravne pristojbe i naknade</t>
  </si>
  <si>
    <t>950,72</t>
  </si>
  <si>
    <t>7,11</t>
  </si>
  <si>
    <t>0,75%</t>
  </si>
  <si>
    <t>6514 Ostale pristojbe i naknade</t>
  </si>
  <si>
    <t>3,67</t>
  </si>
  <si>
    <t>652 Prihodi po posebnim propisima</t>
  </si>
  <si>
    <t>30.240,09</t>
  </si>
  <si>
    <t>19.562,24</t>
  </si>
  <si>
    <t>64,69%</t>
  </si>
  <si>
    <t>9,78%</t>
  </si>
  <si>
    <t>6522 Prihodi vodnog gospodarstva</t>
  </si>
  <si>
    <t>16.230,05</t>
  </si>
  <si>
    <t>6.466,95</t>
  </si>
  <si>
    <t>39,85%</t>
  </si>
  <si>
    <t>6524 Doprinosi za šume</t>
  </si>
  <si>
    <t>14.010,04</t>
  </si>
  <si>
    <t>13.095,29</t>
  </si>
  <si>
    <t>93,47%</t>
  </si>
  <si>
    <t>653 Komunalni doprinosi i naknade</t>
  </si>
  <si>
    <t>228.793,55</t>
  </si>
  <si>
    <t>928.000,00</t>
  </si>
  <si>
    <t>304.387,39</t>
  </si>
  <si>
    <t>133,04%</t>
  </si>
  <si>
    <t>32,80%</t>
  </si>
  <si>
    <t>6531 Komunalni doprinosi</t>
  </si>
  <si>
    <t>52.318,94</t>
  </si>
  <si>
    <t>135.522,40</t>
  </si>
  <si>
    <t>259,03%</t>
  </si>
  <si>
    <t>6532 Komunalne naknade</t>
  </si>
  <si>
    <t>176.474,61</t>
  </si>
  <si>
    <t>168.864,99</t>
  </si>
  <si>
    <t>95,69%</t>
  </si>
  <si>
    <t>6.765,00</t>
  </si>
  <si>
    <t>71 Prihodi od prodaje neproizvedene dugotrajne imovine</t>
  </si>
  <si>
    <t>711 Prihodi od prodaje materijalne imovine - prirodnih bogatstava</t>
  </si>
  <si>
    <t>7111 Zemljište</t>
  </si>
  <si>
    <t>31 Rashodi za zaposlene</t>
  </si>
  <si>
    <t>273.194,35</t>
  </si>
  <si>
    <t>1.650.300,00</t>
  </si>
  <si>
    <t>401.915,09</t>
  </si>
  <si>
    <t>147,12%</t>
  </si>
  <si>
    <t>24,35%</t>
  </si>
  <si>
    <t>311 Plaće (Bruto)</t>
  </si>
  <si>
    <t>209.401,20</t>
  </si>
  <si>
    <t>1.115.000,00</t>
  </si>
  <si>
    <t>267.838,33</t>
  </si>
  <si>
    <t>127,91%</t>
  </si>
  <si>
    <t>24,02%</t>
  </si>
  <si>
    <t>3111 Plaće za redovan rad</t>
  </si>
  <si>
    <t>312 Ostali rashodi za zaposlene</t>
  </si>
  <si>
    <t>43.300,00</t>
  </si>
  <si>
    <t>3.326,00</t>
  </si>
  <si>
    <t>7,68%</t>
  </si>
  <si>
    <t>3121 Ostali rashodi za zaposlene</t>
  </si>
  <si>
    <t>313 Doprinosi na plaće</t>
  </si>
  <si>
    <t>63.793,15</t>
  </si>
  <si>
    <t>492.000,00</t>
  </si>
  <si>
    <t>130.750,76</t>
  </si>
  <si>
    <t>204,96%</t>
  </si>
  <si>
    <t>26,58%</t>
  </si>
  <si>
    <t>3131 Doprinosi za mirovinsko osiguranje</t>
  </si>
  <si>
    <t>24.683,08</t>
  </si>
  <si>
    <t>72.719,27</t>
  </si>
  <si>
    <t>294,61%</t>
  </si>
  <si>
    <t>3132 Doprinosi za obvezno zdravstveno osiguranje</t>
  </si>
  <si>
    <t>35.244,55</t>
  </si>
  <si>
    <t>52.339,93</t>
  </si>
  <si>
    <t>148,51%</t>
  </si>
  <si>
    <t>3133 Doprinosi za obvezno osiguranje u slučaju nezaposlenosti</t>
  </si>
  <si>
    <t>3.865,52</t>
  </si>
  <si>
    <t>5.691,56</t>
  </si>
  <si>
    <t>147,24%</t>
  </si>
  <si>
    <t>32 Materijalni rashodi</t>
  </si>
  <si>
    <t>1.093.987,26</t>
  </si>
  <si>
    <t>3.915.100,00</t>
  </si>
  <si>
    <t>843.338,72</t>
  </si>
  <si>
    <t>77,09%</t>
  </si>
  <si>
    <t>21,54%</t>
  </si>
  <si>
    <t>321 Naknade troškova zaposlenima</t>
  </si>
  <si>
    <t>11.155,00</t>
  </si>
  <si>
    <t>85.700,00</t>
  </si>
  <si>
    <t>20.094,00</t>
  </si>
  <si>
    <t>180,13%</t>
  </si>
  <si>
    <t>23,45%</t>
  </si>
  <si>
    <t>3211 Službena putovanja</t>
  </si>
  <si>
    <t>530,00</t>
  </si>
  <si>
    <t>3212 Naknade za prijevoz, za rad na terenu i odvojeni život</t>
  </si>
  <si>
    <t>3.000,00</t>
  </si>
  <si>
    <t>8.700,00</t>
  </si>
  <si>
    <t>290,00%</t>
  </si>
  <si>
    <t>3213 Stručno usavršavanje zaposlenika</t>
  </si>
  <si>
    <t>1.125,00</t>
  </si>
  <si>
    <t>1.000,00</t>
  </si>
  <si>
    <t>88,89%</t>
  </si>
  <si>
    <t>3214 Ostale naknade troškova zaposlenima</t>
  </si>
  <si>
    <t>7.030,00</t>
  </si>
  <si>
    <t>9.864,00</t>
  </si>
  <si>
    <t>140,31%</t>
  </si>
  <si>
    <t>322 Rashodi za materijal i energiju</t>
  </si>
  <si>
    <t>210.048,18</t>
  </si>
  <si>
    <t>938.000,00</t>
  </si>
  <si>
    <t>184.056,64</t>
  </si>
  <si>
    <t>87,63%</t>
  </si>
  <si>
    <t>19,62%</t>
  </si>
  <si>
    <t>3221 Uredski materijal i ostali materijalni rashodi</t>
  </si>
  <si>
    <t>27.705,19</t>
  </si>
  <si>
    <t>15.603,18</t>
  </si>
  <si>
    <t>56,32%</t>
  </si>
  <si>
    <t>3222 Materijal i sirovine</t>
  </si>
  <si>
    <t>7.097,21</t>
  </si>
  <si>
    <t>3223 Energija</t>
  </si>
  <si>
    <t>70.653,13</t>
  </si>
  <si>
    <t>111.809,40</t>
  </si>
  <si>
    <t>158,25%</t>
  </si>
  <si>
    <t>3224 Materijal i dijelovi za tekuće i investicijsko održavanje</t>
  </si>
  <si>
    <t>100.317,80</t>
  </si>
  <si>
    <t>52.640,35</t>
  </si>
  <si>
    <t>52,47%</t>
  </si>
  <si>
    <t>3225 Sitni inventar i auto gume</t>
  </si>
  <si>
    <t>4.274,85</t>
  </si>
  <si>
    <t>4.003,71</t>
  </si>
  <si>
    <t>93,66%</t>
  </si>
  <si>
    <t>323 Rashodi za usluge</t>
  </si>
  <si>
    <t>754.372,66</t>
  </si>
  <si>
    <t>2.739.400,00</t>
  </si>
  <si>
    <t>616.234,92</t>
  </si>
  <si>
    <t>81,69%</t>
  </si>
  <si>
    <t>22,50%</t>
  </si>
  <si>
    <t>3231 Usluge telefona, pošte i prijevoza</t>
  </si>
  <si>
    <t>17.688,41</t>
  </si>
  <si>
    <t>20.653,40</t>
  </si>
  <si>
    <t>116,76%</t>
  </si>
  <si>
    <t>3232 Usluge tekućeg i investicijskog održavanja</t>
  </si>
  <si>
    <t>606.138,42</t>
  </si>
  <si>
    <t>353.844,75</t>
  </si>
  <si>
    <t>58,38%</t>
  </si>
  <si>
    <t>3233 Usluge promidžbe i informiranja</t>
  </si>
  <si>
    <t>17.968,25</t>
  </si>
  <si>
    <t>500,00</t>
  </si>
  <si>
    <t>2,78%</t>
  </si>
  <si>
    <t>3234 Komunalne usluge</t>
  </si>
  <si>
    <t>9.429,29</t>
  </si>
  <si>
    <t>78.354,66</t>
  </si>
  <si>
    <t>830,97%</t>
  </si>
  <si>
    <t>3237 Intelektualne i osobne usluge</t>
  </si>
  <si>
    <t>25.181,25</t>
  </si>
  <si>
    <t>84.892,63</t>
  </si>
  <si>
    <t>337,13%</t>
  </si>
  <si>
    <t>3238 Računalne usluge</t>
  </si>
  <si>
    <t>34.362,50</t>
  </si>
  <si>
    <t>40.605,00</t>
  </si>
  <si>
    <t>118,17%</t>
  </si>
  <si>
    <t>3239 Ostale usluge</t>
  </si>
  <si>
    <t>43.604,54</t>
  </si>
  <si>
    <t>37.384,48</t>
  </si>
  <si>
    <t>85,74%</t>
  </si>
  <si>
    <t>329 Ostali nespomenuti rashodi poslovanja</t>
  </si>
  <si>
    <t>118.411,42</t>
  </si>
  <si>
    <t>152.000,00</t>
  </si>
  <si>
    <t>22.953,16</t>
  </si>
  <si>
    <t>19,38%</t>
  </si>
  <si>
    <t>15,10%</t>
  </si>
  <si>
    <t>3291 Naknade za rad predstavničkih i izvršnih tijela, povjerenstava i slično</t>
  </si>
  <si>
    <t>92.307,70</t>
  </si>
  <si>
    <t>13.916,04</t>
  </si>
  <si>
    <t>15,08%</t>
  </si>
  <si>
    <t>3292 Premije osiguranja</t>
  </si>
  <si>
    <t>562,12</t>
  </si>
  <si>
    <t>3293 Reprezentacija</t>
  </si>
  <si>
    <t>22.403,72</t>
  </si>
  <si>
    <t>3294 Članarine i norme</t>
  </si>
  <si>
    <t>3.700,00</t>
  </si>
  <si>
    <t>600,00</t>
  </si>
  <si>
    <t>16,22%</t>
  </si>
  <si>
    <t>3295 Pristojbe i naknade</t>
  </si>
  <si>
    <t>250,00</t>
  </si>
  <si>
    <t>3296 Troškovi sudskih postupaka</t>
  </si>
  <si>
    <t>7.500,00</t>
  </si>
  <si>
    <t>3299 Ostali nespomenuti rashodi poslovanja</t>
  </si>
  <si>
    <t>125,00</t>
  </si>
  <si>
    <t>34 Financijski rashodi</t>
  </si>
  <si>
    <t>207.685,54</t>
  </si>
  <si>
    <t>141.200,00</t>
  </si>
  <si>
    <t>342 Kamate za primljene kredite i zajmove</t>
  </si>
  <si>
    <t>28.293,08</t>
  </si>
  <si>
    <t>60.000,00</t>
  </si>
  <si>
    <t>1.626,83</t>
  </si>
  <si>
    <t>5,75%</t>
  </si>
  <si>
    <t>2,71%</t>
  </si>
  <si>
    <t>3423 Kamate za primljene kredite i zajmove od kreditnih i ostalih financijskih institucija izvan javnog s</t>
  </si>
  <si>
    <t>343 Ostali financijski rashodi</t>
  </si>
  <si>
    <t>179.392,46</t>
  </si>
  <si>
    <t>81.200,00</t>
  </si>
  <si>
    <t>29,86%</t>
  </si>
  <si>
    <t>65,97%</t>
  </si>
  <si>
    <t>3431 Bankarske usluge i usluge platnog prometa</t>
  </si>
  <si>
    <t>3.074,04</t>
  </si>
  <si>
    <t>9.285,67</t>
  </si>
  <si>
    <t>302,07%</t>
  </si>
  <si>
    <t>3433 Zatezne kamate</t>
  </si>
  <si>
    <t>174.339,55</t>
  </si>
  <si>
    <t>44.283,89</t>
  </si>
  <si>
    <t>25,40%</t>
  </si>
  <si>
    <t>3434 Ostali nespomenuti financijski rashodi</t>
  </si>
  <si>
    <t>1.978,87</t>
  </si>
  <si>
    <t>35 Subvencije</t>
  </si>
  <si>
    <t>4.050,00</t>
  </si>
  <si>
    <t>352 Subvencije trgovačkim društvima, zadrugama, poljoprivrednicima i obrtnicima izvan javnog sektora</t>
  </si>
  <si>
    <t>3523 Subvencije poljoprivrednicima i obrtnicima</t>
  </si>
  <si>
    <t>37 Naknade građanima i kućanstvima na temelju osiguranja i druge naknade</t>
  </si>
  <si>
    <t>134.106,74</t>
  </si>
  <si>
    <t>354.000,00</t>
  </si>
  <si>
    <t>161.357,49</t>
  </si>
  <si>
    <t>120,32%</t>
  </si>
  <si>
    <t>45,58%</t>
  </si>
  <si>
    <t>371 Naknade građanima i kućanstvima na temelju osiguranja</t>
  </si>
  <si>
    <t>7.324,00</t>
  </si>
  <si>
    <t>25.000,00</t>
  </si>
  <si>
    <t>5.500,00</t>
  </si>
  <si>
    <t>75,10%</t>
  </si>
  <si>
    <t>22,00%</t>
  </si>
  <si>
    <t>3712 Naknade građanima i kućanstvima u naravi - neposredno ili putem ustanova izvan javnog sektora</t>
  </si>
  <si>
    <t>372 Ostale naknade građanima i kućanstvima iz proračuna</t>
  </si>
  <si>
    <t>126.782,74</t>
  </si>
  <si>
    <t>329.000,00</t>
  </si>
  <si>
    <t>155.857,49</t>
  </si>
  <si>
    <t>122,93%</t>
  </si>
  <si>
    <t>47,37%</t>
  </si>
  <si>
    <t>3721 Naknade građanima i kućanstvima u novcu</t>
  </si>
  <si>
    <t>55.352,74</t>
  </si>
  <si>
    <t>41.803,87</t>
  </si>
  <si>
    <t>75,52%</t>
  </si>
  <si>
    <t>3722 Naknade građanima i kućanstvima u naravi</t>
  </si>
  <si>
    <t>71.430,00</t>
  </si>
  <si>
    <t>114.053,62</t>
  </si>
  <si>
    <t>159,67%</t>
  </si>
  <si>
    <t>38 Ostali rashodi</t>
  </si>
  <si>
    <t>258.550,00</t>
  </si>
  <si>
    <t>1.062.900,00</t>
  </si>
  <si>
    <t>267.054,12</t>
  </si>
  <si>
    <t>103,29%</t>
  </si>
  <si>
    <t>25,13%</t>
  </si>
  <si>
    <t>381 Tekuće donacije</t>
  </si>
  <si>
    <t>3811 Tekuće donacije u novcu</t>
  </si>
  <si>
    <t>263.250,00</t>
  </si>
  <si>
    <t>101,82%</t>
  </si>
  <si>
    <t>3812 Tekuće donacije u naravi</t>
  </si>
  <si>
    <t>3.804,12</t>
  </si>
  <si>
    <t>41 Rashodi za nabavu neproizvedene dugotrajne imovine</t>
  </si>
  <si>
    <t>405.000,00</t>
  </si>
  <si>
    <t>411 Materijalna imovina - prirodna bogatstva</t>
  </si>
  <si>
    <t>42 Rashodi za nabavu proizvedene dugotrajne imovine</t>
  </si>
  <si>
    <t>18.637.400,00</t>
  </si>
  <si>
    <t>1,86%</t>
  </si>
  <si>
    <t>421 Građevinski objekti</t>
  </si>
  <si>
    <t>1.039.094,58</t>
  </si>
  <si>
    <t>16.544.300,00</t>
  </si>
  <si>
    <t>321.636,32</t>
  </si>
  <si>
    <t>30,95%</t>
  </si>
  <si>
    <t>1,94%</t>
  </si>
  <si>
    <t>4212 Poslovni objekti</t>
  </si>
  <si>
    <t>252.240,63</t>
  </si>
  <si>
    <t>16.625,00</t>
  </si>
  <si>
    <t>6,59%</t>
  </si>
  <si>
    <t>4213 Ceste, željeznice i ostali prometni objekti</t>
  </si>
  <si>
    <t>244.850,38</t>
  </si>
  <si>
    <t>13.436,56</t>
  </si>
  <si>
    <t>5,49%</t>
  </si>
  <si>
    <t>4214 Ostali građevinski objekti</t>
  </si>
  <si>
    <t>542.003,57</t>
  </si>
  <si>
    <t>291.574,76</t>
  </si>
  <si>
    <t>53,80%</t>
  </si>
  <si>
    <t>422 Postrojenja i oprema</t>
  </si>
  <si>
    <t>15.975,00</t>
  </si>
  <si>
    <t>634.500,00</t>
  </si>
  <si>
    <t>4.299,99</t>
  </si>
  <si>
    <t>26,92%</t>
  </si>
  <si>
    <t>0,68%</t>
  </si>
  <si>
    <t>4221 Uredska oprema i namještaj</t>
  </si>
  <si>
    <t>4227 Uređaji, strojevi i oprema za ostale namjene</t>
  </si>
  <si>
    <t>424 Knjige, umjetnička djela i ostale izložbene vrijednosti</t>
  </si>
  <si>
    <t>26.100,00</t>
  </si>
  <si>
    <t>12.420,00</t>
  </si>
  <si>
    <t>47,59%</t>
  </si>
  <si>
    <t>4241 Knjige</t>
  </si>
  <si>
    <t>426 Nematerijalna proizvedena imovina</t>
  </si>
  <si>
    <t>18.675,00</t>
  </si>
  <si>
    <t>1.432.500,00</t>
  </si>
  <si>
    <t>40,16%</t>
  </si>
  <si>
    <t>0,52%</t>
  </si>
  <si>
    <t>4263 Umjetnička, literarna i znanstvena djela</t>
  </si>
  <si>
    <t>PRIHODI I RASHODI PREMA IZVORIMA FINANCIRANJA</t>
  </si>
  <si>
    <t xml:space="preserve"> SVEUKUPNI PRIHODI</t>
  </si>
  <si>
    <t>4.536.373,56</t>
  </si>
  <si>
    <t>52,52%</t>
  </si>
  <si>
    <t>Izvor 1. OPĆI PRIHODI I PRIMICI</t>
  </si>
  <si>
    <t>Izvor 1.1. OPĆI PRIHODI I PRIMICI</t>
  </si>
  <si>
    <t>Izvor 2. VLASTITI PRIHOD PRORAČUNSKOG KORISNIKA</t>
  </si>
  <si>
    <t>26.900,00</t>
  </si>
  <si>
    <t>12.000,00</t>
  </si>
  <si>
    <t>44,61%</t>
  </si>
  <si>
    <t>Izvor 2.1. VLASTITI PRIHODI PRORAČUNSKOG KORISNIKA</t>
  </si>
  <si>
    <t>800,00</t>
  </si>
  <si>
    <t>Izvor 2.2. PRIHODI OD IMOVINE PRORAČUNSKOG KORISNIKA</t>
  </si>
  <si>
    <t>100,00</t>
  </si>
  <si>
    <t xml:space="preserve">Izvor 2.3. POMOĆI PRORAČUNSKOM KOTRISNIKU </t>
  </si>
  <si>
    <t>26.000,00</t>
  </si>
  <si>
    <t>46,15%</t>
  </si>
  <si>
    <t xml:space="preserve">Izvor 3. PRIHODI OD IMOVINE </t>
  </si>
  <si>
    <t>149.668,85</t>
  </si>
  <si>
    <t>64,52%</t>
  </si>
  <si>
    <t>48,29%</t>
  </si>
  <si>
    <t>Izvor 3.1. VLASTITI PRIHODI</t>
  </si>
  <si>
    <t>Izvor 4. PRIHODI ZA POSEBNE NAMJENE</t>
  </si>
  <si>
    <t>259.033,64</t>
  </si>
  <si>
    <t>125,26%</t>
  </si>
  <si>
    <t>Izvor 4.1. PRIHODI ZA POSEBNE NAMJENE</t>
  </si>
  <si>
    <t>Izvor 5. POMOĆI</t>
  </si>
  <si>
    <t>17.153.450,00</t>
  </si>
  <si>
    <t>85.125,00</t>
  </si>
  <si>
    <t>2,86%</t>
  </si>
  <si>
    <t>0,50%</t>
  </si>
  <si>
    <t xml:space="preserve">Izvor 5.1. POMOĆI </t>
  </si>
  <si>
    <t>Izvor 7. PRIHODI OD PRODAJE NEFINANCIJSKE IMOVINE</t>
  </si>
  <si>
    <t>Izvor 7.1. PRIHODI OD PRODAJE NEFINANCIJSKE IMOVINE</t>
  </si>
  <si>
    <t xml:space="preserve"> SVEUKUPNI RASHODI</t>
  </si>
  <si>
    <t>7.652.550,00</t>
  </si>
  <si>
    <t>1.645.663,36</t>
  </si>
  <si>
    <t>21,50%</t>
  </si>
  <si>
    <t>12.508,26</t>
  </si>
  <si>
    <t>46,50%</t>
  </si>
  <si>
    <t>88,26</t>
  </si>
  <si>
    <t>11,03%</t>
  </si>
  <si>
    <t>47,77%</t>
  </si>
  <si>
    <t>206.464,82</t>
  </si>
  <si>
    <t>244.938,14</t>
  </si>
  <si>
    <t>78.068,75</t>
  </si>
  <si>
    <t>31,87%</t>
  </si>
  <si>
    <t>6,89%</t>
  </si>
  <si>
    <t>507.540,43</t>
  </si>
  <si>
    <t>Račun/Opis</t>
  </si>
  <si>
    <t>Izvršenje 2017</t>
  </si>
  <si>
    <t>Izvorni plan 2018</t>
  </si>
  <si>
    <t>Izvršenje 2018</t>
  </si>
  <si>
    <t>Indeks 3/1</t>
  </si>
  <si>
    <t>Indeks 3/2</t>
  </si>
  <si>
    <t>Funkcijska klasifikacija  SVEUKUPNI RASHODI</t>
  </si>
  <si>
    <t>3.106.218,47</t>
  </si>
  <si>
    <t>Funkcijska klasifikacija 01 Opće javne usluge</t>
  </si>
  <si>
    <t>772.380,86</t>
  </si>
  <si>
    <t>3.256.200,00</t>
  </si>
  <si>
    <t>Funkcijska klasifikacija 011 Izvršna  i zakonodavna tijela, financijski i fiskalni poslovi, vanjski poslovi</t>
  </si>
  <si>
    <t>3.106.200,00</t>
  </si>
  <si>
    <t>Funkcijska klasifikacija 016 Opće javne usluge koje nisu drugdje svrstane</t>
  </si>
  <si>
    <t>150.000,00</t>
  </si>
  <si>
    <t>3.850,00</t>
  </si>
  <si>
    <t>2,57%</t>
  </si>
  <si>
    <t>Funkcijska klasifikacija 03 Javni red i sigurnost</t>
  </si>
  <si>
    <t>62.700,00</t>
  </si>
  <si>
    <t>333.900,00</t>
  </si>
  <si>
    <t>123.056,25</t>
  </si>
  <si>
    <t>196,26%</t>
  </si>
  <si>
    <t>36,85%</t>
  </si>
  <si>
    <t>Funkcijska klasifikacija 036 Rashodi za javni red i sigurnost koji nisu drugdje svrstani</t>
  </si>
  <si>
    <t>Funkcijska klasifikacija 04 Ekonomski poslovi</t>
  </si>
  <si>
    <t>442.440,51</t>
  </si>
  <si>
    <t>7.656.600,00</t>
  </si>
  <si>
    <t>444.526,00</t>
  </si>
  <si>
    <t>100,47%</t>
  </si>
  <si>
    <t>5,81%</t>
  </si>
  <si>
    <t>Funkcijska klasifikacija 042 Poljoprivreda, šumarstvo, ribarstvo i lov</t>
  </si>
  <si>
    <t>Funkcijska klasifikacija 045 Promet</t>
  </si>
  <si>
    <t>304.466,51</t>
  </si>
  <si>
    <t>6.314.600,00</t>
  </si>
  <si>
    <t>328.026,00</t>
  </si>
  <si>
    <t>107,74%</t>
  </si>
  <si>
    <t>5,19%</t>
  </si>
  <si>
    <t>Funkcijska klasifikacija 049 Ekonomski poslovi koji nisu drugdje svrstani</t>
  </si>
  <si>
    <t>133.924,00</t>
  </si>
  <si>
    <t>1.342.000,00</t>
  </si>
  <si>
    <t>116.500,00</t>
  </si>
  <si>
    <t>86,99%</t>
  </si>
  <si>
    <t>8,68%</t>
  </si>
  <si>
    <t>Funkcijska klasifikacija 05 Zaštita okoliša</t>
  </si>
  <si>
    <t>247.500,00</t>
  </si>
  <si>
    <t>Funkcijska klasifikacija 051 Gospodarenje otpadom</t>
  </si>
  <si>
    <t>Funkcijska klasifikacija 06 Usluge unapređenja stanovanja i zajednice</t>
  </si>
  <si>
    <t>1.273.037,04</t>
  </si>
  <si>
    <t>12.813.850,00</t>
  </si>
  <si>
    <t>538.399,77</t>
  </si>
  <si>
    <t>42,29%</t>
  </si>
  <si>
    <t>4,20%</t>
  </si>
  <si>
    <t>Funkcijska klasifikacija 061 Razvoj stanovanja</t>
  </si>
  <si>
    <t>780.538,99</t>
  </si>
  <si>
    <t>205.500,00</t>
  </si>
  <si>
    <t>Funkcijska klasifikacija 062 Razvoj zajednice</t>
  </si>
  <si>
    <t>287.525,38</t>
  </si>
  <si>
    <t>11.891.850,00</t>
  </si>
  <si>
    <t>357.447,02</t>
  </si>
  <si>
    <t>124,32%</t>
  </si>
  <si>
    <t>3,01%</t>
  </si>
  <si>
    <t>Funkcijska klasifikacija 064 Ulična rasvjeta</t>
  </si>
  <si>
    <t>204.972,67</t>
  </si>
  <si>
    <t>479.000,00</t>
  </si>
  <si>
    <t>127.671,50</t>
  </si>
  <si>
    <t>62,29%</t>
  </si>
  <si>
    <t>26,65%</t>
  </si>
  <si>
    <t>Funkcijska klasifikacija 066 Rashodi vezani za stanovanje i kom. pogodnosti koji nisu drugdje svrstani</t>
  </si>
  <si>
    <t>237.500,00</t>
  </si>
  <si>
    <t>53.281,25</t>
  </si>
  <si>
    <t>22,43%</t>
  </si>
  <si>
    <t>Funkcijska klasifikacija 08 Rekreacija, kultura i religija</t>
  </si>
  <si>
    <t>422.527,32</t>
  </si>
  <si>
    <t>998.850,00</t>
  </si>
  <si>
    <t>140.129,03</t>
  </si>
  <si>
    <t>33,16%</t>
  </si>
  <si>
    <t>14,03%</t>
  </si>
  <si>
    <t>Funkcijska klasifikacija 081 Službe rekreacije i sporta</t>
  </si>
  <si>
    <t>517.750,00</t>
  </si>
  <si>
    <t>Funkcijska klasifikacija 082 Službe kulture</t>
  </si>
  <si>
    <t>243.964,82</t>
  </si>
  <si>
    <t>Funkcijska klasifikacija 084 Religijske i druge službe zajednice</t>
  </si>
  <si>
    <t>25,00%</t>
  </si>
  <si>
    <t>8,33%</t>
  </si>
  <si>
    <t>Funkcijska klasifikacija 086 Rashodi za rekreaciju, kulturu i religiju koji nisu drugdje svrstani</t>
  </si>
  <si>
    <t>158.562,50</t>
  </si>
  <si>
    <t>421.100,00</t>
  </si>
  <si>
    <t>135.129,03</t>
  </si>
  <si>
    <t>85,22%</t>
  </si>
  <si>
    <t>32,09%</t>
  </si>
  <si>
    <t>Funkcijska klasifikacija 09 Obrazovanje</t>
  </si>
  <si>
    <t>12.170,00</t>
  </si>
  <si>
    <t>275.000,00</t>
  </si>
  <si>
    <t>5.784,01</t>
  </si>
  <si>
    <t>47,53%</t>
  </si>
  <si>
    <t>2,10%</t>
  </si>
  <si>
    <t>Funkcijska klasifikacija 091 Predškolsko i osnovno obrazovanje</t>
  </si>
  <si>
    <t>Funkcijska klasifikacija 10 Socijalna zaštita</t>
  </si>
  <si>
    <t>120.962,74</t>
  </si>
  <si>
    <t>584.000,00</t>
  </si>
  <si>
    <t>165.161,61</t>
  </si>
  <si>
    <t>136,54%</t>
  </si>
  <si>
    <t>28,28%</t>
  </si>
  <si>
    <t>Funkcijska klasifikacija 107 Socijalna pomoć stanovništvu koje nije obuhvaćeno redovnim socijalnim programima</t>
  </si>
  <si>
    <t>Racun/Opis</t>
  </si>
  <si>
    <t>B. RAČUN ZADUŽIVANJA FINANCIRANJA</t>
  </si>
  <si>
    <t>54 Izdaci za otplatu glavnice primljenih kredita i zajmova</t>
  </si>
  <si>
    <t>541 Otplata glavnice primljenih kredita i zajmova od međunarodnih organizacija, institucija i tijela EU</t>
  </si>
  <si>
    <t xml:space="preserve"> NETO FINANCIRANJE</t>
  </si>
  <si>
    <t xml:space="preserve"> UKUPNI IZDACI</t>
  </si>
  <si>
    <t>1. OPĆI PRIHODI I PRIMICI</t>
  </si>
  <si>
    <t>1.1. OPĆI PRIHODI I PRIMICI</t>
  </si>
  <si>
    <t>RGP</t>
  </si>
  <si>
    <t>Opis</t>
  </si>
  <si>
    <t>Indeks 2/1</t>
  </si>
  <si>
    <t>UKUPNO RASHODI I IZDATCI</t>
  </si>
  <si>
    <t>Razdjel</t>
  </si>
  <si>
    <t>001</t>
  </si>
  <si>
    <t>JEDINSTVENI UPRAVNI ODJEL</t>
  </si>
  <si>
    <t>26.302.904,64</t>
  </si>
  <si>
    <t>002</t>
  </si>
  <si>
    <t>OPĆINSKA KNJIŽNICA POKUPSKO</t>
  </si>
  <si>
    <t>216.100,00</t>
  </si>
  <si>
    <t>94.129,03</t>
  </si>
  <si>
    <t>43,56%</t>
  </si>
  <si>
    <t>Organizacijska klasifikacija</t>
  </si>
  <si>
    <t>Izvori</t>
  </si>
  <si>
    <t>Funkcijska</t>
  </si>
  <si>
    <t>Projekt/Aktivnost</t>
  </si>
  <si>
    <t>VRSTA RASHODA I IZDATAKA</t>
  </si>
  <si>
    <t>RAZDJEL 001 JEDINSTVENI UPRAVNI ODJEL</t>
  </si>
  <si>
    <t>7.816.454,64</t>
  </si>
  <si>
    <t>1.564.042,59</t>
  </si>
  <si>
    <t>A11</t>
  </si>
  <si>
    <t>Glavni program: JAVNA UPRAVA I ADMINISTRACIJA</t>
  </si>
  <si>
    <t>3.459.304,64</t>
  </si>
  <si>
    <t>0111</t>
  </si>
  <si>
    <t>Program: JAVNA UPRAVA I ADMINISTRACIJA</t>
  </si>
  <si>
    <t>2.440.104,64</t>
  </si>
  <si>
    <t>A000111</t>
  </si>
  <si>
    <t>Aktivnost: IZVRŠNA UPRAVA I ADMINISTRACIJA</t>
  </si>
  <si>
    <t>2.087.000,00</t>
  </si>
  <si>
    <t>311</t>
  </si>
  <si>
    <t>Plaće (Bruto)</t>
  </si>
  <si>
    <t>480.000,00</t>
  </si>
  <si>
    <t>221.049,53</t>
  </si>
  <si>
    <t>3111</t>
  </si>
  <si>
    <t>Plaće za redovan rad</t>
  </si>
  <si>
    <t>312</t>
  </si>
  <si>
    <t>Ostali rashodi za zaposlene</t>
  </si>
  <si>
    <t>11.000,00</t>
  </si>
  <si>
    <t>3121</t>
  </si>
  <si>
    <t>313</t>
  </si>
  <si>
    <t>Doprinosi na plaće</t>
  </si>
  <si>
    <t>216.000,00</t>
  </si>
  <si>
    <t>105.435,28</t>
  </si>
  <si>
    <t>3131</t>
  </si>
  <si>
    <t>Doprinosi za mirovinsko osiguranje</t>
  </si>
  <si>
    <t>57.463,39</t>
  </si>
  <si>
    <t>3132</t>
  </si>
  <si>
    <t>Doprinosi za obvezno zdravstveno osiguranje</t>
  </si>
  <si>
    <t>43.274,59</t>
  </si>
  <si>
    <t>3133</t>
  </si>
  <si>
    <t>Doprinosi za obvezno osiguranje u slučaju nezaposlenosti</t>
  </si>
  <si>
    <t>4.697,30</t>
  </si>
  <si>
    <t>321</t>
  </si>
  <si>
    <t>Naknade troškova zaposlenima</t>
  </si>
  <si>
    <t>76.000,00</t>
  </si>
  <si>
    <t>15.682,00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</si>
  <si>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</si>
  <si>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</si>
  <si>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</si>
  <si>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</si>
  <si>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</si>
  <si>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</si>
  <si>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</si>
  <si>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</si>
  <si>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9.052,00</t>
  </si>
  <si>
    <t>322</t>
  </si>
  <si>
    <t>Rashodi za materijal i energiju</t>
  </si>
  <si>
    <t>310.000,00</t>
  </si>
  <si>
    <t>53.915,35</t>
  </si>
  <si>
    <t>3221</t>
  </si>
  <si>
    <t>Uredski materijal i ostali materijalni rashodi</t>
  </si>
  <si>
    <t>15.503,18</t>
  </si>
  <si>
    <t>3223</t>
  </si>
  <si>
    <t>Energija</t>
  </si>
  <si>
    <t>34.995,96</t>
  </si>
  <si>
    <t>3225</t>
  </si>
  <si>
    <t>Sitni inventar i auto gume</t>
  </si>
  <si>
    <t>3.416,21</t>
  </si>
  <si>
    <t>323</t>
  </si>
  <si>
    <t>Rashodi za usluge</t>
  </si>
  <si>
    <t>724.000,00</t>
  </si>
  <si>
    <t>3231</t>
  </si>
  <si>
    <t>Usluge telefona, pošte i prijevoza</t>
  </si>
  <si>
    <t>17.194,51</t>
  </si>
  <si>
    <t>3232</t>
  </si>
  <si>
    <t>Usluge tekućeg i investicijskog održavanja</t>
  </si>
  <si>
    <t>1.062,50</t>
  </si>
  <si>
    <t>3233</t>
  </si>
  <si>
    <t>Usluge promidžbe i informiranja</t>
  </si>
  <si>
    <t>3234</t>
  </si>
  <si>
    <t>Komunalne usluge</t>
  </si>
  <si>
    <t>13.592,47</t>
  </si>
  <si>
    <t>3237</t>
  </si>
  <si>
    <t>Intelektualne i osobne usluge</t>
  </si>
  <si>
    <t>3238</t>
  </si>
  <si>
    <t>Računalne usluge</t>
  </si>
  <si>
    <t>35.405,00</t>
  </si>
  <si>
    <t>3239</t>
  </si>
  <si>
    <t>Ostale usluge</t>
  </si>
  <si>
    <t>329</t>
  </si>
  <si>
    <t>Ostali nespomenuti rashodi poslovanja</t>
  </si>
  <si>
    <t>85.000,00</t>
  </si>
  <si>
    <t>9.037,12</t>
  </si>
  <si>
    <t>3292</t>
  </si>
  <si>
    <t>Premije osiguranja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</si>
  <si>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</si>
  <si>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</si>
  <si>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</si>
  <si>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</si>
  <si>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</si>
  <si>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</si>
  <si>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</si>
  <si>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0112</t>
  </si>
  <si>
    <t>Program: OPĆINSKA TIJELA</t>
  </si>
  <si>
    <t>65.000,00</t>
  </si>
  <si>
    <t>A000112</t>
  </si>
  <si>
    <t>3291</t>
  </si>
  <si>
    <t>Naknade za rad predstavničkih i izvršnih tijela, povjerenstava i slično</t>
  </si>
  <si>
    <t>0115</t>
  </si>
  <si>
    <t>Program: Vježbenici</t>
  </si>
  <si>
    <t>24.200,00</t>
  </si>
  <si>
    <t>5.835,55</t>
  </si>
  <si>
    <t>A000115</t>
  </si>
  <si>
    <t>Aktivnost: Vježbenici</t>
  </si>
  <si>
    <t>4.200,00</t>
  </si>
  <si>
    <t>2.280,00</t>
  </si>
  <si>
    <t>1.800,00</t>
  </si>
  <si>
    <t>480,00</t>
  </si>
  <si>
    <t>A12</t>
  </si>
  <si>
    <t>Glavni program: JAVNI RED I SIGURNOST</t>
  </si>
  <si>
    <t>1211</t>
  </si>
  <si>
    <t>Program: JAVNI RED I SIGURNOST</t>
  </si>
  <si>
    <t>0360</t>
  </si>
  <si>
    <t>A001211</t>
  </si>
  <si>
    <t>Aktivnost: PROTUPOŽARNA I CIVILNA ZAŠTITA</t>
  </si>
  <si>
    <t>148.000,00</t>
  </si>
  <si>
    <t>26.156,25</t>
  </si>
  <si>
    <t>8.656,25</t>
  </si>
  <si>
    <t>17.500,00</t>
  </si>
  <si>
    <t>381</t>
  </si>
  <si>
    <t>Tekuće donacije</t>
  </si>
  <si>
    <t>185.900,00</t>
  </si>
  <si>
    <t>96.900,00</t>
  </si>
  <si>
    <t>3811</t>
  </si>
  <si>
    <t>Tekuće donacije u novcu</t>
  </si>
  <si>
    <t>A13</t>
  </si>
  <si>
    <t>Glavni program: DRUŠTVENE DJELATNOSTI</t>
  </si>
  <si>
    <t>905.000,00</t>
  </si>
  <si>
    <t>221.161,61</t>
  </si>
  <si>
    <t>0131</t>
  </si>
  <si>
    <t>Program: PROGRAM DRUŠTVENIH DJELATNOSTI</t>
  </si>
  <si>
    <t>0860</t>
  </si>
  <si>
    <t>A001311</t>
  </si>
  <si>
    <t>Aktivnost: PROGRAM POTREBA U KULTURI</t>
  </si>
  <si>
    <t>50.000,00</t>
  </si>
  <si>
    <t>0840</t>
  </si>
  <si>
    <t>A001312</t>
  </si>
  <si>
    <t>Aktivnost: VJERSKE USTANOVE</t>
  </si>
  <si>
    <t>A001313</t>
  </si>
  <si>
    <t>Aktivnost: SPORTSKE AKTIVNOSTI</t>
  </si>
  <si>
    <t>155.000,00</t>
  </si>
  <si>
    <t>41.000,00</t>
  </si>
  <si>
    <t>1070</t>
  </si>
  <si>
    <t>A001314</t>
  </si>
  <si>
    <t>Aktivnost: PROGRAM SOCIJALNE SKRBI</t>
  </si>
  <si>
    <t>260.000,00</t>
  </si>
  <si>
    <t>111.696,91</t>
  </si>
  <si>
    <t>371</t>
  </si>
  <si>
    <t>Naknade građanima i kućanstvima na temelju osiguranja</t>
  </si>
  <si>
    <t>3712</t>
  </si>
  <si>
    <t>Naknade građanima i kućanstvima u naravi - neposredno ili putem ustanova izvan javnog sektora</t>
  </si>
  <si>
    <t>372</t>
  </si>
  <si>
    <t>Ostale naknade građanima i kućanstvima iz proračuna</t>
  </si>
  <si>
    <t>235.000,00</t>
  </si>
  <si>
    <t>106.196,91</t>
  </si>
  <si>
    <t>3721</t>
  </si>
  <si>
    <t>Naknade građanima i kućanstvima u novcu</t>
  </si>
  <si>
    <t>14.360,22</t>
  </si>
  <si>
    <t>3722</t>
  </si>
  <si>
    <t>Naknade građanima i kućanstvima u naravi</t>
  </si>
  <si>
    <t>91.836,69</t>
  </si>
  <si>
    <t>A001315</t>
  </si>
  <si>
    <t>Aktivnost: ŠKOLSTVO I PREDŠKOLSKI ODGOJ</t>
  </si>
  <si>
    <t>324.000,00</t>
  </si>
  <si>
    <t>53.464,70</t>
  </si>
  <si>
    <t>94.000,00</t>
  </si>
  <si>
    <t>49.660,58</t>
  </si>
  <si>
    <t>27.443,65</t>
  </si>
  <si>
    <t>22.216,93</t>
  </si>
  <si>
    <t>230.000,00</t>
  </si>
  <si>
    <t>3812</t>
  </si>
  <si>
    <t>Tekuće donacije u naravi</t>
  </si>
  <si>
    <t>0490</t>
  </si>
  <si>
    <t>A001317</t>
  </si>
  <si>
    <t>Aktivnost: POLITIČKE STRANKE udruge društvenih skupina</t>
  </si>
  <si>
    <t>56.000,00</t>
  </si>
  <si>
    <t>10.000,00</t>
  </si>
  <si>
    <t>A14</t>
  </si>
  <si>
    <t>Glavni program: ODRŽAVANJE KOMUNALNE INFRASTRUKTURE</t>
  </si>
  <si>
    <t>2.788.100,00</t>
  </si>
  <si>
    <t>495.542,19</t>
  </si>
  <si>
    <t>0141</t>
  </si>
  <si>
    <t>Program: ODRŽAVANJE KOMUNALNE INFRASTRUKTURE</t>
  </si>
  <si>
    <t>0451</t>
  </si>
  <si>
    <t>A001411</t>
  </si>
  <si>
    <t>Aktivnost: Redovno održavanje nerazvrstanih cesta</t>
  </si>
  <si>
    <t>840.000,00</t>
  </si>
  <si>
    <t>640.000,00</t>
  </si>
  <si>
    <t>A001415</t>
  </si>
  <si>
    <t>Aktivnost: Poljski i šumski putevi</t>
  </si>
  <si>
    <t>0640</t>
  </si>
  <si>
    <t>A001416</t>
  </si>
  <si>
    <t>Aktivnost: Javna rasvjeta</t>
  </si>
  <si>
    <t>416.000,00</t>
  </si>
  <si>
    <t>114.234,94</t>
  </si>
  <si>
    <t>276.000,00</t>
  </si>
  <si>
    <t>61.594,59</t>
  </si>
  <si>
    <t>3224</t>
  </si>
  <si>
    <t>Materijal i dijelovi za tekuće i investicijsko održavanje</t>
  </si>
  <si>
    <t>140.000,00</t>
  </si>
  <si>
    <t>0660</t>
  </si>
  <si>
    <t>A001417</t>
  </si>
  <si>
    <t>Aktivnost: Javne površine</t>
  </si>
  <si>
    <t>K001412</t>
  </si>
  <si>
    <t>Kapitalni projekt: Pojačano održavanje općinskih cesta</t>
  </si>
  <si>
    <t>1.209.600,00</t>
  </si>
  <si>
    <t>421</t>
  </si>
  <si>
    <t>Građevinski objekti</t>
  </si>
  <si>
    <t>A15</t>
  </si>
  <si>
    <t xml:space="preserve">Glavni program: JAVNI OBJEKTI </t>
  </si>
  <si>
    <t>9.922.850,00</t>
  </si>
  <si>
    <t>182.531,27</t>
  </si>
  <si>
    <t>0151</t>
  </si>
  <si>
    <t>Program: JAVNI OBJEKTI</t>
  </si>
  <si>
    <t>0620</t>
  </si>
  <si>
    <t>A000114</t>
  </si>
  <si>
    <t>Aktivnost: Klub mladih i kolna vaga</t>
  </si>
  <si>
    <t>83.000,00</t>
  </si>
  <si>
    <t>561,60</t>
  </si>
  <si>
    <t>A001511</t>
  </si>
  <si>
    <t>Aktivnost: Dom kulture Hotnja</t>
  </si>
  <si>
    <t>32.500,00</t>
  </si>
  <si>
    <t>21.274,35</t>
  </si>
  <si>
    <t>2.500,00</t>
  </si>
  <si>
    <t>274,16</t>
  </si>
  <si>
    <t>30.000,00</t>
  </si>
  <si>
    <t>21.000,19</t>
  </si>
  <si>
    <t>20.556,25</t>
  </si>
  <si>
    <t>443,94</t>
  </si>
  <si>
    <t>0911</t>
  </si>
  <si>
    <t>A001512</t>
  </si>
  <si>
    <t>Aktivnost: REKONSTRUKCIJA DJEČJEG VRTIĆA</t>
  </si>
  <si>
    <t>265.000,00</t>
  </si>
  <si>
    <t>A001517</t>
  </si>
  <si>
    <t>Aktivnost: Dom kulture Opatija</t>
  </si>
  <si>
    <t>23.400,00</t>
  </si>
  <si>
    <t>4.942,64</t>
  </si>
  <si>
    <t>15.500,00</t>
  </si>
  <si>
    <t>443,41</t>
  </si>
  <si>
    <t>7.900,00</t>
  </si>
  <si>
    <t>4.499,23</t>
  </si>
  <si>
    <t>299,23</t>
  </si>
  <si>
    <t>A001518</t>
  </si>
  <si>
    <t>Aktivnost: Sjenica Auguštanovec</t>
  </si>
  <si>
    <t>251,81</t>
  </si>
  <si>
    <t>A001526</t>
  </si>
  <si>
    <t>Aktivnost: Dom kulture Lukinić Brdo</t>
  </si>
  <si>
    <t>7.000,00</t>
  </si>
  <si>
    <t>523,54</t>
  </si>
  <si>
    <t>2.000,00</t>
  </si>
  <si>
    <t>A001530</t>
  </si>
  <si>
    <t>Aktivnost: Brodarnica s nadstrešnicama</t>
  </si>
  <si>
    <t>10.500,00</t>
  </si>
  <si>
    <t>3.609,92</t>
  </si>
  <si>
    <t>0610</t>
  </si>
  <si>
    <t>A015111</t>
  </si>
  <si>
    <t>Aktivnost: ZGRADA  OPĆINE</t>
  </si>
  <si>
    <t>195.500,00</t>
  </si>
  <si>
    <t>K001514</t>
  </si>
  <si>
    <t>Kapitalni projekt: Lovačka kuća Pokupsko</t>
  </si>
  <si>
    <t>387.000,00</t>
  </si>
  <si>
    <t>69.290,57</t>
  </si>
  <si>
    <t>3.245,69</t>
  </si>
  <si>
    <t>17.000,00</t>
  </si>
  <si>
    <t>6.044,88</t>
  </si>
  <si>
    <t>1.875,00</t>
  </si>
  <si>
    <t>1.169,88</t>
  </si>
  <si>
    <t>K001515</t>
  </si>
  <si>
    <t>Kapitalni projekt: Multimedijalni centar i DVD dom</t>
  </si>
  <si>
    <t>6.518.950,00</t>
  </si>
  <si>
    <t>6.516.950,00</t>
  </si>
  <si>
    <t>K001516</t>
  </si>
  <si>
    <t>Kapitalni projekt: Dom hrvatskih branitelja</t>
  </si>
  <si>
    <t>109.500,00</t>
  </si>
  <si>
    <t>687,72</t>
  </si>
  <si>
    <t>4.500,00</t>
  </si>
  <si>
    <t>481,20</t>
  </si>
  <si>
    <t>206,52</t>
  </si>
  <si>
    <t>K001520</t>
  </si>
  <si>
    <t>Kapitalni projekt: Tradicijska okućnica</t>
  </si>
  <si>
    <t>508.000,00</t>
  </si>
  <si>
    <t>75.121,49</t>
  </si>
  <si>
    <t>121,49</t>
  </si>
  <si>
    <t>K001523</t>
  </si>
  <si>
    <t>Kapitalni projekt: Dom kulture Strezojevo</t>
  </si>
  <si>
    <t>304.500,00</t>
  </si>
  <si>
    <t>248,87</t>
  </si>
  <si>
    <t>K001524</t>
  </si>
  <si>
    <t>Kapitalni projekt: Dom kulture Šestak Brdo</t>
  </si>
  <si>
    <t>352.500,00</t>
  </si>
  <si>
    <t>K001528</t>
  </si>
  <si>
    <t xml:space="preserve">Kapitalni projekt: Dom kulture Roženica I </t>
  </si>
  <si>
    <t>120.000,00</t>
  </si>
  <si>
    <t>411</t>
  </si>
  <si>
    <t>Materijalna imovina - prirodna bogatstva</t>
  </si>
  <si>
    <t>110.000,00</t>
  </si>
  <si>
    <t>K015113</t>
  </si>
  <si>
    <t>Kapitalni projekt: Dom kulture Krpečanci</t>
  </si>
  <si>
    <t>505.000,00</t>
  </si>
  <si>
    <t>234,75</t>
  </si>
  <si>
    <t>A16</t>
  </si>
  <si>
    <t>Glavni program: GOSPODARSKI RAZVOJ</t>
  </si>
  <si>
    <t>2.568.500,00</t>
  </si>
  <si>
    <t>272.475,00</t>
  </si>
  <si>
    <t>0161</t>
  </si>
  <si>
    <t>Program: PROGRAM POTICANJA PODUZETNIŠTVA</t>
  </si>
  <si>
    <t>0160</t>
  </si>
  <si>
    <t>A 00162</t>
  </si>
  <si>
    <t>Aktivnost: Poticaji razvoju poljoprivrede</t>
  </si>
  <si>
    <t>40.000,00</t>
  </si>
  <si>
    <t>A001613</t>
  </si>
  <si>
    <t xml:space="preserve">Aktivnost: UDRUGE U GOSPODARSTVU </t>
  </si>
  <si>
    <t>286.000,00</t>
  </si>
  <si>
    <t>106.500,00</t>
  </si>
  <si>
    <t>A001618</t>
  </si>
  <si>
    <t>Aktivnost: PROSTORNO PLANIRANJE I STRATEGIJE</t>
  </si>
  <si>
    <t>332.500,00</t>
  </si>
  <si>
    <t>426</t>
  </si>
  <si>
    <t>Nematerijalna proizvedena imovina</t>
  </si>
  <si>
    <t>4263</t>
  </si>
  <si>
    <t>Umjetnička, literarna i znanstvena djela</t>
  </si>
  <si>
    <t>A001619</t>
  </si>
  <si>
    <t>Aktivnost: SABIRNO LOGISTIČKI CENTAR</t>
  </si>
  <si>
    <t>565.000,00</t>
  </si>
  <si>
    <t>154.625,00</t>
  </si>
  <si>
    <t>225.000,00</t>
  </si>
  <si>
    <t>4212</t>
  </si>
  <si>
    <t>Poslovni objekti</t>
  </si>
  <si>
    <t>422</t>
  </si>
  <si>
    <t>Postrojenja i oprema</t>
  </si>
  <si>
    <t>340.000,00</t>
  </si>
  <si>
    <t>A001620</t>
  </si>
  <si>
    <t>Aktivnost: Širokopojasna infrastruktura</t>
  </si>
  <si>
    <t>A17</t>
  </si>
  <si>
    <t>Glavni program: IZGRADNJA KOMUNALNE INFRASTRUKTURE</t>
  </si>
  <si>
    <t>6.325.250,00</t>
  </si>
  <si>
    <t>0171</t>
  </si>
  <si>
    <t>Program: IZGRADNJA KOMUNALNE INFRASTRUKTURE</t>
  </si>
  <si>
    <t>K001701</t>
  </si>
  <si>
    <t>Kapitalni projekt: Rekonstrukcija općinskih cesta</t>
  </si>
  <si>
    <t>435.000,00</t>
  </si>
  <si>
    <t>K001703</t>
  </si>
  <si>
    <t>Kapitalni projekt: Javna rasvjeta</t>
  </si>
  <si>
    <t>63.000,00</t>
  </si>
  <si>
    <t>0455</t>
  </si>
  <si>
    <t>K001704</t>
  </si>
  <si>
    <t>Kapitalni projekt: Vodoopskrbni objekti - cjevovodi</t>
  </si>
  <si>
    <t>1.960.000,00</t>
  </si>
  <si>
    <t>K001705</t>
  </si>
  <si>
    <t>Kapitalni projekt: Pogrebni centri (groblje i mrtvačnice)</t>
  </si>
  <si>
    <t>815.000,00</t>
  </si>
  <si>
    <t>18.574,76</t>
  </si>
  <si>
    <t>4214</t>
  </si>
  <si>
    <t>Ostali građevinski objekti</t>
  </si>
  <si>
    <t>K001707</t>
  </si>
  <si>
    <t>Kapitalni projekt: Tržnica na malo</t>
  </si>
  <si>
    <t>0810</t>
  </si>
  <si>
    <t>K001709</t>
  </si>
  <si>
    <t>Kapitalni projekt: Sportsko-rekreacijski objekti i prostori</t>
  </si>
  <si>
    <t>80.000,00</t>
  </si>
  <si>
    <t>K001710</t>
  </si>
  <si>
    <t>Kapitalni projekt: Rekreacijski prostori - eko-etno parkovi</t>
  </si>
  <si>
    <t>437.750,00</t>
  </si>
  <si>
    <t>0510</t>
  </si>
  <si>
    <t>K001711</t>
  </si>
  <si>
    <t>Kapitalni projekt: Zbrinjavanje otpada</t>
  </si>
  <si>
    <t>K001708</t>
  </si>
  <si>
    <t>Kapitalni projekt: Parkovi i javne skulpture</t>
  </si>
  <si>
    <t>343</t>
  </si>
  <si>
    <t>Ostali financijski rashodi</t>
  </si>
  <si>
    <t>3431</t>
  </si>
  <si>
    <t>Bankarske usluge i usluge platnog prometa</t>
  </si>
  <si>
    <t>Zatezne kamate</t>
  </si>
  <si>
    <t>47.000,00</t>
  </si>
  <si>
    <t>4221</t>
  </si>
  <si>
    <t>Uredska oprema i namještaj</t>
  </si>
  <si>
    <t>0113</t>
  </si>
  <si>
    <t>Program: Javni radovi</t>
  </si>
  <si>
    <t>T00113</t>
  </si>
  <si>
    <t>Tekući projekt: Program javnih radova</t>
  </si>
  <si>
    <t>180.000,00</t>
  </si>
  <si>
    <t>70.000,00</t>
  </si>
  <si>
    <t>0114</t>
  </si>
  <si>
    <t>Program: Program Zaželi</t>
  </si>
  <si>
    <t>670.000,00</t>
  </si>
  <si>
    <t>T00114</t>
  </si>
  <si>
    <t>Tekući projekt: Program Zaželi</t>
  </si>
  <si>
    <t>360.000,00</t>
  </si>
  <si>
    <t>100.000,00</t>
  </si>
  <si>
    <t>350.000,00</t>
  </si>
  <si>
    <t>75.000,00</t>
  </si>
  <si>
    <t>K001521</t>
  </si>
  <si>
    <t>Kapitalni projekt: Dom kulture Pokupski Gladovec</t>
  </si>
  <si>
    <t>300.000,00</t>
  </si>
  <si>
    <t>K001525</t>
  </si>
  <si>
    <t>Kapitalni projekt: Dom kulture Auguštanovec</t>
  </si>
  <si>
    <t>125.000,00</t>
  </si>
  <si>
    <t>K001614</t>
  </si>
  <si>
    <t>Kapitalni projekt: GEODETSKA IZMJERA</t>
  </si>
  <si>
    <t>1.000.000,00</t>
  </si>
  <si>
    <t>K001616</t>
  </si>
  <si>
    <t>Kapitalni projekt: IZGRADNJA PODUZETNIČKE ZONE</t>
  </si>
  <si>
    <t>K001702</t>
  </si>
  <si>
    <t>Kapitalni projekt: Šumske ceste</t>
  </si>
  <si>
    <t>1.785.000,00</t>
  </si>
  <si>
    <t>K001706</t>
  </si>
  <si>
    <t>Kapitalni projekt: Toplana na biomasu i CTS</t>
  </si>
  <si>
    <t>86.000,00</t>
  </si>
  <si>
    <t>RAZDJEL 002 OPĆINSKA KNJIŽNICA POKUPSKO</t>
  </si>
  <si>
    <t>189.200,00</t>
  </si>
  <si>
    <t>81.620,77</t>
  </si>
  <si>
    <t>95.000,00</t>
  </si>
  <si>
    <t>46.788,80</t>
  </si>
  <si>
    <t>2.300,00</t>
  </si>
  <si>
    <t>46.000,00</t>
  </si>
  <si>
    <t>21.759,93</t>
  </si>
  <si>
    <t>11.700,33</t>
  </si>
  <si>
    <t>9.065,34</t>
  </si>
  <si>
    <t>994,26</t>
  </si>
  <si>
    <t>2.132,00</t>
  </si>
  <si>
    <t>332,00</t>
  </si>
  <si>
    <t>687,50</t>
  </si>
  <si>
    <t>587,50</t>
  </si>
  <si>
    <t>24.000,00</t>
  </si>
  <si>
    <t>9.466,39</t>
  </si>
  <si>
    <t>3.458,89</t>
  </si>
  <si>
    <t>807,50</t>
  </si>
  <si>
    <t>5.200,00</t>
  </si>
  <si>
    <t>3.200,00</t>
  </si>
  <si>
    <t>874,41</t>
  </si>
  <si>
    <t>424</t>
  </si>
  <si>
    <t>Knjige, umjetnička djela i ostale izložbene vrijednosti</t>
  </si>
  <si>
    <t xml:space="preserve"> </t>
  </si>
  <si>
    <t>Kamate na primljene kredite i zajmove</t>
  </si>
  <si>
    <t>Kamate na primljene kredite i zajmove od kreditnih i ostalih financij</t>
  </si>
  <si>
    <t>Ostali nespomenuti financijski rashodi</t>
  </si>
  <si>
    <t>Rd.br.</t>
  </si>
  <si>
    <t>Kredit</t>
  </si>
  <si>
    <t>Partija</t>
  </si>
  <si>
    <t>Stanje 1.1.2018.</t>
  </si>
  <si>
    <t>1.</t>
  </si>
  <si>
    <t>HBOR (47773)</t>
  </si>
  <si>
    <t>2.</t>
  </si>
  <si>
    <t>HBOR (47476)</t>
  </si>
  <si>
    <t>UKUPNO:</t>
  </si>
  <si>
    <t>Otplate od 1.1.-30.6.2018.</t>
  </si>
  <si>
    <t>Stanje 30.6.2018.</t>
  </si>
  <si>
    <t>6.551.555,71 kn  investicijski projekt (2016)</t>
  </si>
  <si>
    <t>5413 Otplata glavnice primljenih zajmova od međunarodnih organizacija</t>
  </si>
  <si>
    <t>Izgradnja toplovodnih priključaka i toplinskih podstanica (HBOR)</t>
  </si>
  <si>
    <t>Izgradnja sustava područnog grijanja na bio masu - IPARD MJERA 301 (HBOR)</t>
  </si>
  <si>
    <t>2.475.294,12 kn investicijski projekt (2016)</t>
  </si>
  <si>
    <t>Izdaci za otplatu glavnice primljenih kredita i zajmova</t>
  </si>
  <si>
    <t>Otplata glavnice primljenih kredita i zajmova od međunarodnih organizacija, institucija</t>
  </si>
  <si>
    <t>Otplata glavnice primljenih zajmova od međunarodnih organizacija</t>
  </si>
  <si>
    <t>Naziv</t>
  </si>
  <si>
    <t>Račun financiranja - analitički prikaz</t>
  </si>
  <si>
    <t>Indeks 4/3</t>
  </si>
  <si>
    <t>Otplata glavnice</t>
  </si>
  <si>
    <t>Otplata kamate</t>
  </si>
  <si>
    <t>1.7.-31.12. 2018.</t>
  </si>
  <si>
    <t>2019.</t>
  </si>
  <si>
    <t>2020.</t>
  </si>
  <si>
    <t>2021.</t>
  </si>
  <si>
    <t>Iznosi otplata po dugoročnim kreditima HBOR-a raspoređeni prema dospijeću u narednim godinama - otplatni plan</t>
  </si>
  <si>
    <t>1. OPĆI DIO</t>
  </si>
  <si>
    <t>Sažetak A. Računa prihoda i rashoda i B. Računa financiranja</t>
  </si>
  <si>
    <t>A. Račun prihoda i rashoda</t>
  </si>
  <si>
    <t>● Prihodi i rahodi prema ekonomskoj klasifikaciji</t>
  </si>
  <si>
    <t>● Prihodi i rashodi prema izvorima financiranja</t>
  </si>
  <si>
    <t>● Rashodi prema funkcijskoj klasifikaciji</t>
  </si>
  <si>
    <t>B. Račun financiranja</t>
  </si>
  <si>
    <t>● Račun financiranja prema ekonomskoj klasifikaciji</t>
  </si>
  <si>
    <t>● Račun financiranja prema izvorima financiranja</t>
  </si>
  <si>
    <t>2. POSEBNI DIO</t>
  </si>
  <si>
    <t>● Izvršenje po organizacijskoj klasifikaciji</t>
  </si>
  <si>
    <t>● Izvršenje po programskoj klasifikaciji</t>
  </si>
  <si>
    <t>3. Izvještaj o zaduživanju na domaćem i stranom tržištu novca i kapitala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</si>
</sst>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14"/>
      <name val="Arial"/>
    </font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79BF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Font="1" applyBorder="1" applyAlignment="1" applyProtection="1">
      <alignment horizontal="right"/>
    </xf>
    <xf numFmtId="0" fontId="8" fillId="0" borderId="0" xfId="0" applyFont="1"/>
    <xf numFmtId="0" fontId="13" fillId="0" borderId="0" xfId="0" applyFont="1"/>
    <xf numFmtId="0" fontId="18" fillId="0" borderId="0" xfId="0" applyFont="1"/>
    <xf numFmtId="0" fontId="22" fillId="0" borderId="0" xfId="0" applyFont="1"/>
    <xf numFmtId="0" fontId="29" fillId="0" borderId="0" xfId="0" applyFont="1"/>
    <xf numFmtId="0" fontId="33" fillId="0" borderId="0" xfId="0" applyFont="1"/>
    <xf numFmtId="0" fontId="0" fillId="0" borderId="0" xfId="0" applyFont="1" applyBorder="1" applyAlignment="1" applyProtection="1">
      <alignment horizontal="center"/>
    </xf>
    <xf numFmtId="4" fontId="0" fillId="0" borderId="0" xfId="0" applyNumberFormat="1"/>
    <xf numFmtId="0" fontId="30" fillId="13" borderId="0" xfId="0" applyFont="1" applyFill="1" applyBorder="1" applyAlignment="1" applyProtection="1">
      <alignment horizontal="left"/>
    </xf>
    <xf numFmtId="0" fontId="0" fillId="13" borderId="0" xfId="0" applyFill="1"/>
    <xf numFmtId="0" fontId="30" fillId="13" borderId="0" xfId="0" applyFont="1" applyFill="1" applyBorder="1" applyAlignment="1" applyProtection="1">
      <alignment horizontal="right"/>
    </xf>
    <xf numFmtId="0" fontId="2" fillId="13" borderId="0" xfId="0" applyFont="1" applyFill="1" applyBorder="1" applyAlignment="1" applyProtection="1">
      <alignment horizontal="left"/>
    </xf>
    <xf numFmtId="4" fontId="0" fillId="13" borderId="0" xfId="0" applyNumberFormat="1" applyFill="1"/>
    <xf numFmtId="0" fontId="36" fillId="13" borderId="0" xfId="0" applyFont="1" applyFill="1" applyBorder="1" applyAlignment="1" applyProtection="1">
      <alignment horizontal="left"/>
    </xf>
    <xf numFmtId="0" fontId="36" fillId="13" borderId="0" xfId="0" applyFont="1" applyFill="1"/>
    <xf numFmtId="4" fontId="35" fillId="13" borderId="0" xfId="0" applyNumberFormat="1" applyFont="1" applyFill="1"/>
    <xf numFmtId="0" fontId="35" fillId="13" borderId="0" xfId="0" applyFont="1" applyFill="1" applyBorder="1" applyAlignment="1" applyProtection="1">
      <alignment horizontal="right"/>
    </xf>
    <xf numFmtId="0" fontId="40" fillId="0" borderId="0" xfId="0" applyFont="1"/>
    <xf numFmtId="0" fontId="36" fillId="0" borderId="0" xfId="0" applyFont="1"/>
    <xf numFmtId="0" fontId="0" fillId="14" borderId="0" xfId="0" applyFill="1"/>
    <xf numFmtId="0" fontId="35" fillId="14" borderId="0" xfId="0" applyFont="1" applyFill="1" applyAlignment="1">
      <alignment horizontal="center"/>
    </xf>
    <xf numFmtId="10" fontId="34" fillId="15" borderId="0" xfId="1" applyNumberFormat="1" applyFont="1" applyFill="1"/>
    <xf numFmtId="10" fontId="34" fillId="16" borderId="0" xfId="1" applyNumberFormat="1" applyFont="1" applyFill="1"/>
    <xf numFmtId="10" fontId="34" fillId="13" borderId="0" xfId="1" applyNumberFormat="1" applyFont="1" applyFill="1"/>
    <xf numFmtId="10" fontId="34" fillId="17" borderId="0" xfId="1" applyNumberFormat="1" applyFont="1" applyFill="1"/>
    <xf numFmtId="10" fontId="34" fillId="18" borderId="0" xfId="1" applyNumberFormat="1" applyFont="1" applyFill="1"/>
    <xf numFmtId="10" fontId="34" fillId="19" borderId="0" xfId="1" applyNumberFormat="1" applyFont="1" applyFill="1"/>
    <xf numFmtId="0" fontId="36" fillId="0" borderId="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</xf>
    <xf numFmtId="10" fontId="0" fillId="0" borderId="0" xfId="1" applyNumberFormat="1" applyFont="1"/>
    <xf numFmtId="0" fontId="19" fillId="0" borderId="0" xfId="0" applyFont="1" applyBorder="1" applyAlignment="1" applyProtection="1">
      <alignment horizontal="right"/>
    </xf>
    <xf numFmtId="10" fontId="19" fillId="0" borderId="0" xfId="1" applyNumberFormat="1" applyFont="1" applyBorder="1" applyAlignment="1" applyProtection="1">
      <alignment horizontal="right"/>
    </xf>
    <xf numFmtId="0" fontId="35" fillId="0" borderId="0" xfId="0" applyFont="1" applyBorder="1" applyAlignment="1" applyProtection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2" fontId="0" fillId="0" borderId="0" xfId="0" applyNumberFormat="1"/>
    <xf numFmtId="0" fontId="35" fillId="15" borderId="1" xfId="0" applyFont="1" applyFill="1" applyBorder="1" applyAlignment="1">
      <alignment horizontal="center" vertical="center"/>
    </xf>
    <xf numFmtId="4" fontId="35" fillId="0" borderId="0" xfId="0" applyNumberFormat="1" applyFont="1"/>
    <xf numFmtId="4" fontId="41" fillId="20" borderId="0" xfId="0" applyNumberFormat="1" applyFont="1" applyFill="1"/>
    <xf numFmtId="9" fontId="36" fillId="0" borderId="0" xfId="1" applyFont="1"/>
    <xf numFmtId="0" fontId="35" fillId="0" borderId="0" xfId="0" applyFont="1"/>
    <xf numFmtId="0" fontId="0" fillId="21" borderId="0" xfId="0" applyFill="1" applyAlignment="1">
      <alignment horizontal="center"/>
    </xf>
    <xf numFmtId="0" fontId="35" fillId="21" borderId="0" xfId="0" applyFont="1" applyFill="1" applyAlignment="1">
      <alignment horizontal="center"/>
    </xf>
    <xf numFmtId="0" fontId="35" fillId="21" borderId="0" xfId="0" applyFont="1" applyFill="1" applyAlignment="1">
      <alignment horizontal="center" wrapText="1"/>
    </xf>
    <xf numFmtId="0" fontId="42" fillId="20" borderId="0" xfId="0" applyFont="1" applyFill="1" applyAlignment="1">
      <alignment horizontal="center"/>
    </xf>
    <xf numFmtId="0" fontId="42" fillId="20" borderId="0" xfId="0" applyFont="1" applyFill="1" applyAlignment="1">
      <alignment horizontal="center" wrapText="1"/>
    </xf>
    <xf numFmtId="0" fontId="37" fillId="0" borderId="0" xfId="0" applyFont="1" applyAlignment="1"/>
    <xf numFmtId="0" fontId="41" fillId="20" borderId="0" xfId="0" applyFont="1" applyFill="1" applyAlignment="1">
      <alignment horizontal="center"/>
    </xf>
    <xf numFmtId="0" fontId="35" fillId="15" borderId="0" xfId="0" applyFont="1" applyFill="1" applyAlignment="1">
      <alignment horizontal="center" wrapText="1"/>
    </xf>
    <xf numFmtId="0" fontId="36" fillId="0" borderId="0" xfId="0" applyFont="1" applyAlignment="1">
      <alignment horizontal="left"/>
    </xf>
    <xf numFmtId="0" fontId="0" fillId="0" borderId="0" xfId="0"/>
    <xf numFmtId="0" fontId="37" fillId="0" borderId="0" xfId="0" applyFont="1" applyAlignment="1">
      <alignment horizontal="left"/>
    </xf>
    <xf numFmtId="0" fontId="3" fillId="8" borderId="0" xfId="0" applyFont="1" applyFill="1" applyAlignment="1">
      <alignment horizontal="center"/>
    </xf>
    <xf numFmtId="0" fontId="4" fillId="7" borderId="0" xfId="0" applyFont="1" applyFill="1" applyAlignment="1">
      <alignment horizontal="left"/>
    </xf>
    <xf numFmtId="0" fontId="4" fillId="7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10" fontId="2" fillId="0" borderId="0" xfId="0" applyNumberFormat="1" applyFont="1" applyBorder="1" applyAlignment="1" applyProtection="1">
      <alignment horizontal="right"/>
    </xf>
    <xf numFmtId="10" fontId="2" fillId="0" borderId="0" xfId="1" applyNumberFormat="1" applyFont="1" applyBorder="1" applyAlignment="1" applyProtection="1">
      <alignment horizontal="right"/>
    </xf>
    <xf numFmtId="10" fontId="0" fillId="0" borderId="0" xfId="1" applyNumberFormat="1" applyFont="1"/>
    <xf numFmtId="4" fontId="2" fillId="0" borderId="0" xfId="0" applyNumberFormat="1" applyFont="1" applyBorder="1" applyAlignment="1" applyProtection="1">
      <alignment horizontal="right"/>
    </xf>
    <xf numFmtId="4" fontId="2" fillId="13" borderId="0" xfId="0" applyNumberFormat="1" applyFont="1" applyFill="1" applyBorder="1" applyAlignment="1" applyProtection="1">
      <alignment horizontal="right"/>
    </xf>
    <xf numFmtId="4" fontId="0" fillId="13" borderId="0" xfId="0" applyNumberFormat="1" applyFill="1"/>
    <xf numFmtId="0" fontId="37" fillId="0" borderId="0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39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</xf>
    <xf numFmtId="0" fontId="6" fillId="8" borderId="0" xfId="0" applyFont="1" applyFill="1" applyAlignment="1">
      <alignment horizontal="center"/>
    </xf>
    <xf numFmtId="0" fontId="7" fillId="7" borderId="0" xfId="0" applyFont="1" applyFill="1" applyAlignment="1">
      <alignment horizontal="left"/>
    </xf>
    <xf numFmtId="0" fontId="7" fillId="7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right"/>
    </xf>
    <xf numFmtId="10" fontId="5" fillId="0" borderId="0" xfId="1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10" fontId="0" fillId="0" borderId="0" xfId="1" applyNumberFormat="1" applyFont="1" applyBorder="1" applyAlignment="1" applyProtection="1">
      <alignment horizontal="right"/>
    </xf>
    <xf numFmtId="0" fontId="5" fillId="0" borderId="0" xfId="0" applyFont="1"/>
    <xf numFmtId="0" fontId="9" fillId="8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12" fillId="7" borderId="0" xfId="0" applyFont="1" applyFill="1" applyBorder="1" applyAlignment="1" applyProtection="1">
      <alignment horizontal="right"/>
    </xf>
    <xf numFmtId="0" fontId="10" fillId="9" borderId="0" xfId="0" applyFont="1" applyFill="1" applyBorder="1" applyAlignment="1" applyProtection="1">
      <alignment horizontal="left"/>
    </xf>
    <xf numFmtId="0" fontId="10" fillId="9" borderId="0" xfId="0" applyFont="1" applyFill="1" applyBorder="1" applyAlignment="1" applyProtection="1">
      <alignment horizontal="right"/>
    </xf>
    <xf numFmtId="0" fontId="11" fillId="6" borderId="0" xfId="0" applyFont="1" applyFill="1" applyBorder="1" applyAlignment="1" applyProtection="1">
      <alignment horizontal="left"/>
    </xf>
    <xf numFmtId="0" fontId="11" fillId="6" borderId="0" xfId="0" applyFont="1" applyFill="1" applyBorder="1" applyAlignment="1" applyProtection="1">
      <alignment horizontal="right"/>
    </xf>
    <xf numFmtId="4" fontId="12" fillId="7" borderId="0" xfId="0" applyNumberFormat="1" applyFont="1" applyFill="1" applyBorder="1" applyAlignment="1" applyProtection="1">
      <alignment horizontal="right"/>
    </xf>
    <xf numFmtId="10" fontId="12" fillId="7" borderId="0" xfId="1" applyNumberFormat="1" applyFont="1" applyFill="1" applyBorder="1" applyAlignment="1" applyProtection="1">
      <alignment horizontal="right"/>
    </xf>
    <xf numFmtId="4" fontId="10" fillId="9" borderId="0" xfId="0" applyNumberFormat="1" applyFont="1" applyFill="1" applyBorder="1" applyAlignment="1" applyProtection="1">
      <alignment horizontal="right"/>
    </xf>
    <xf numFmtId="10" fontId="10" fillId="9" borderId="0" xfId="1" applyNumberFormat="1" applyFont="1" applyFill="1" applyBorder="1" applyAlignment="1" applyProtection="1">
      <alignment horizontal="right"/>
    </xf>
    <xf numFmtId="4" fontId="11" fillId="6" borderId="0" xfId="0" applyNumberFormat="1" applyFont="1" applyFill="1" applyBorder="1" applyAlignment="1" applyProtection="1">
      <alignment horizontal="right"/>
    </xf>
    <xf numFmtId="10" fontId="11" fillId="6" borderId="0" xfId="1" applyNumberFormat="1" applyFont="1" applyFill="1" applyBorder="1" applyAlignment="1" applyProtection="1">
      <alignment horizontal="right"/>
    </xf>
    <xf numFmtId="10" fontId="10" fillId="19" borderId="0" xfId="1" applyNumberFormat="1" applyFont="1" applyFill="1" applyBorder="1" applyAlignment="1" applyProtection="1">
      <alignment horizontal="right"/>
    </xf>
    <xf numFmtId="10" fontId="34" fillId="19" borderId="0" xfId="1" applyNumberFormat="1" applyFont="1" applyFill="1"/>
    <xf numFmtId="0" fontId="16" fillId="2" borderId="0" xfId="0" applyFont="1" applyFill="1" applyAlignment="1">
      <alignment horizontal="center"/>
    </xf>
    <xf numFmtId="0" fontId="17" fillId="8" borderId="0" xfId="0" applyFont="1" applyFill="1" applyBorder="1" applyAlignment="1" applyProtection="1">
      <alignment horizontal="left"/>
    </xf>
    <xf numFmtId="0" fontId="17" fillId="8" borderId="0" xfId="0" applyFont="1" applyFill="1" applyBorder="1" applyAlignment="1" applyProtection="1">
      <alignment horizontal="right"/>
    </xf>
    <xf numFmtId="4" fontId="17" fillId="8" borderId="0" xfId="0" applyNumberFormat="1" applyFont="1" applyFill="1" applyBorder="1" applyAlignment="1" applyProtection="1">
      <alignment horizontal="right"/>
    </xf>
    <xf numFmtId="10" fontId="17" fillId="8" borderId="0" xfId="1" applyNumberFormat="1" applyFont="1" applyFill="1" applyBorder="1" applyAlignment="1" applyProtection="1">
      <alignment horizontal="right"/>
    </xf>
    <xf numFmtId="0" fontId="14" fillId="11" borderId="0" xfId="0" applyFont="1" applyFill="1" applyAlignment="1">
      <alignment horizontal="left"/>
    </xf>
    <xf numFmtId="0" fontId="14" fillId="11" borderId="0" xfId="0" applyFont="1" applyFill="1" applyBorder="1" applyAlignment="1" applyProtection="1">
      <alignment horizontal="right"/>
    </xf>
    <xf numFmtId="4" fontId="14" fillId="11" borderId="0" xfId="0" applyNumberFormat="1" applyFont="1" applyFill="1" applyBorder="1" applyAlignment="1" applyProtection="1">
      <alignment horizontal="right"/>
    </xf>
    <xf numFmtId="10" fontId="14" fillId="11" borderId="0" xfId="1" applyNumberFormat="1" applyFont="1" applyFill="1" applyBorder="1" applyAlignment="1" applyProtection="1">
      <alignment horizontal="right"/>
    </xf>
    <xf numFmtId="0" fontId="15" fillId="10" borderId="0" xfId="0" applyFont="1" applyFill="1" applyAlignment="1">
      <alignment horizontal="left"/>
    </xf>
    <xf numFmtId="0" fontId="15" fillId="10" borderId="0" xfId="0" applyFont="1" applyFill="1" applyBorder="1" applyAlignment="1" applyProtection="1">
      <alignment horizontal="right"/>
    </xf>
    <xf numFmtId="4" fontId="15" fillId="10" borderId="0" xfId="0" applyNumberFormat="1" applyFont="1" applyFill="1" applyBorder="1" applyAlignment="1" applyProtection="1">
      <alignment horizontal="right"/>
    </xf>
    <xf numFmtId="10" fontId="15" fillId="10" borderId="0" xfId="1" applyNumberFormat="1" applyFont="1" applyFill="1" applyBorder="1" applyAlignment="1" applyProtection="1">
      <alignment horizontal="right"/>
    </xf>
    <xf numFmtId="4" fontId="19" fillId="0" borderId="0" xfId="0" applyNumberFormat="1" applyFont="1" applyBorder="1" applyAlignment="1" applyProtection="1">
      <alignment horizontal="right"/>
    </xf>
    <xf numFmtId="0" fontId="35" fillId="0" borderId="0" xfId="0" applyFont="1" applyAlignment="1">
      <alignment horizontal="left"/>
    </xf>
    <xf numFmtId="0" fontId="42" fillId="20" borderId="0" xfId="0" applyFont="1" applyFill="1" applyAlignment="1">
      <alignment horizontal="center"/>
    </xf>
    <xf numFmtId="0" fontId="35" fillId="21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0" fillId="7" borderId="0" xfId="0" applyFont="1" applyFill="1" applyAlignment="1">
      <alignment horizontal="center"/>
    </xf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right"/>
    </xf>
    <xf numFmtId="10" fontId="19" fillId="0" borderId="0" xfId="1" applyNumberFormat="1" applyFont="1" applyBorder="1" applyAlignment="1" applyProtection="1">
      <alignment horizontal="right"/>
    </xf>
    <xf numFmtId="0" fontId="35" fillId="0" borderId="0" xfId="0" applyFont="1" applyBorder="1" applyAlignment="1" applyProtection="1">
      <alignment horizontal="left"/>
    </xf>
    <xf numFmtId="0" fontId="20" fillId="7" borderId="0" xfId="0" applyFont="1" applyFill="1" applyBorder="1" applyAlignment="1" applyProtection="1">
      <alignment horizontal="left"/>
    </xf>
    <xf numFmtId="0" fontId="20" fillId="7" borderId="0" xfId="0" applyFont="1" applyFill="1" applyBorder="1" applyAlignment="1" applyProtection="1">
      <alignment horizontal="right"/>
    </xf>
    <xf numFmtId="0" fontId="23" fillId="8" borderId="0" xfId="0" applyFont="1" applyFill="1" applyAlignment="1">
      <alignment horizontal="center"/>
    </xf>
    <xf numFmtId="0" fontId="24" fillId="7" borderId="0" xfId="0" applyFont="1" applyFill="1" applyAlignment="1">
      <alignment horizontal="left"/>
    </xf>
    <xf numFmtId="4" fontId="24" fillId="7" borderId="0" xfId="0" applyNumberFormat="1" applyFont="1" applyFill="1" applyBorder="1" applyAlignment="1" applyProtection="1">
      <alignment horizontal="right"/>
    </xf>
    <xf numFmtId="0" fontId="24" fillId="7" borderId="0" xfId="0" applyFont="1" applyFill="1" applyBorder="1" applyAlignment="1" applyProtection="1">
      <alignment horizontal="right"/>
    </xf>
    <xf numFmtId="0" fontId="25" fillId="9" borderId="0" xfId="0" applyFont="1" applyFill="1" applyBorder="1" applyAlignment="1" applyProtection="1">
      <alignment horizontal="left"/>
    </xf>
    <xf numFmtId="4" fontId="25" fillId="9" borderId="0" xfId="0" applyNumberFormat="1" applyFont="1" applyFill="1" applyBorder="1" applyAlignment="1" applyProtection="1">
      <alignment horizontal="right"/>
    </xf>
    <xf numFmtId="0" fontId="25" fillId="9" borderId="0" xfId="0" applyFont="1" applyFill="1" applyBorder="1" applyAlignment="1" applyProtection="1">
      <alignment horizontal="right"/>
    </xf>
    <xf numFmtId="10" fontId="25" fillId="9" borderId="0" xfId="1" applyNumberFormat="1" applyFont="1" applyFill="1" applyBorder="1" applyAlignment="1" applyProtection="1">
      <alignment horizontal="right"/>
    </xf>
    <xf numFmtId="0" fontId="26" fillId="6" borderId="0" xfId="0" applyFont="1" applyFill="1" applyBorder="1" applyAlignment="1" applyProtection="1">
      <alignment horizontal="left"/>
    </xf>
    <xf numFmtId="4" fontId="26" fillId="6" borderId="0" xfId="0" applyNumberFormat="1" applyFont="1" applyFill="1" applyBorder="1" applyAlignment="1" applyProtection="1">
      <alignment horizontal="right"/>
    </xf>
    <xf numFmtId="0" fontId="26" fillId="6" borderId="0" xfId="0" applyFont="1" applyFill="1" applyBorder="1" applyAlignment="1" applyProtection="1">
      <alignment horizontal="right"/>
    </xf>
    <xf numFmtId="10" fontId="26" fillId="6" borderId="0" xfId="1" applyNumberFormat="1" applyFont="1" applyFill="1" applyBorder="1" applyAlignment="1" applyProtection="1">
      <alignment horizontal="right"/>
    </xf>
    <xf numFmtId="0" fontId="27" fillId="2" borderId="0" xfId="0" applyFont="1" applyFill="1" applyAlignment="1">
      <alignment horizontal="center"/>
    </xf>
    <xf numFmtId="0" fontId="27" fillId="8" borderId="0" xfId="0" applyFont="1" applyFill="1" applyBorder="1" applyAlignment="1" applyProtection="1">
      <alignment horizontal="left"/>
    </xf>
    <xf numFmtId="0" fontId="27" fillId="8" borderId="0" xfId="0" applyFont="1" applyFill="1" applyBorder="1" applyAlignment="1" applyProtection="1">
      <alignment horizontal="right"/>
    </xf>
    <xf numFmtId="4" fontId="27" fillId="8" borderId="0" xfId="0" applyNumberFormat="1" applyFont="1" applyFill="1" applyBorder="1" applyAlignment="1" applyProtection="1">
      <alignment horizontal="right"/>
    </xf>
    <xf numFmtId="10" fontId="27" fillId="8" borderId="0" xfId="1" applyNumberFormat="1" applyFont="1" applyFill="1" applyBorder="1" applyAlignment="1" applyProtection="1">
      <alignment horizontal="right"/>
    </xf>
    <xf numFmtId="0" fontId="28" fillId="12" borderId="0" xfId="0" applyFont="1" applyFill="1" applyBorder="1" applyAlignment="1" applyProtection="1">
      <alignment horizontal="left"/>
    </xf>
    <xf numFmtId="0" fontId="28" fillId="12" borderId="0" xfId="0" applyFont="1" applyFill="1" applyBorder="1" applyAlignment="1" applyProtection="1">
      <alignment horizontal="right"/>
    </xf>
    <xf numFmtId="4" fontId="28" fillId="12" borderId="0" xfId="0" applyNumberFormat="1" applyFont="1" applyFill="1" applyBorder="1" applyAlignment="1" applyProtection="1">
      <alignment horizontal="right"/>
    </xf>
    <xf numFmtId="10" fontId="28" fillId="12" borderId="0" xfId="1" applyNumberFormat="1" applyFont="1" applyFill="1" applyBorder="1" applyAlignment="1" applyProtection="1">
      <alignment horizontal="right"/>
    </xf>
    <xf numFmtId="0" fontId="36" fillId="0" borderId="0" xfId="0" applyFont="1" applyBorder="1" applyAlignment="1" applyProtection="1">
      <alignment horizontal="left"/>
    </xf>
    <xf numFmtId="0" fontId="30" fillId="13" borderId="0" xfId="0" applyFont="1" applyFill="1" applyBorder="1" applyAlignment="1" applyProtection="1">
      <alignment horizontal="left"/>
    </xf>
    <xf numFmtId="4" fontId="35" fillId="0" borderId="0" xfId="0" applyNumberFormat="1" applyFont="1" applyBorder="1" applyAlignment="1" applyProtection="1">
      <alignment horizontal="right"/>
    </xf>
    <xf numFmtId="0" fontId="35" fillId="0" borderId="0" xfId="0" applyFont="1" applyBorder="1" applyAlignment="1" applyProtection="1">
      <alignment horizontal="right"/>
    </xf>
    <xf numFmtId="0" fontId="36" fillId="0" borderId="0" xfId="0" applyFont="1" applyBorder="1" applyAlignment="1" applyProtection="1">
      <alignment horizontal="center"/>
    </xf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 applyProtection="1">
      <alignment horizontal="left"/>
    </xf>
    <xf numFmtId="0" fontId="31" fillId="8" borderId="0" xfId="0" applyFont="1" applyFill="1" applyBorder="1" applyAlignment="1" applyProtection="1">
      <alignment horizontal="left"/>
    </xf>
    <xf numFmtId="0" fontId="31" fillId="8" borderId="0" xfId="0" applyFont="1" applyFill="1" applyBorder="1" applyAlignment="1" applyProtection="1">
      <alignment horizontal="right"/>
    </xf>
    <xf numFmtId="4" fontId="31" fillId="8" borderId="0" xfId="0" applyNumberFormat="1" applyFont="1" applyFill="1" applyBorder="1" applyAlignment="1" applyProtection="1">
      <alignment horizontal="right"/>
    </xf>
    <xf numFmtId="0" fontId="30" fillId="3" borderId="0" xfId="0" applyFont="1" applyFill="1" applyBorder="1" applyAlignment="1" applyProtection="1">
      <alignment horizontal="left"/>
    </xf>
    <xf numFmtId="0" fontId="30" fillId="3" borderId="0" xfId="0" applyFont="1" applyFill="1" applyBorder="1" applyAlignment="1" applyProtection="1">
      <alignment horizontal="right"/>
    </xf>
    <xf numFmtId="4" fontId="30" fillId="3" borderId="0" xfId="0" applyNumberFormat="1" applyFont="1" applyFill="1" applyBorder="1" applyAlignment="1" applyProtection="1">
      <alignment horizontal="right"/>
    </xf>
    <xf numFmtId="0" fontId="32" fillId="5" borderId="0" xfId="0" applyFont="1" applyFill="1" applyBorder="1" applyAlignment="1" applyProtection="1">
      <alignment horizontal="left"/>
    </xf>
    <xf numFmtId="0" fontId="32" fillId="5" borderId="0" xfId="0" applyFont="1" applyFill="1" applyBorder="1" applyAlignment="1" applyProtection="1">
      <alignment horizontal="right"/>
    </xf>
    <xf numFmtId="4" fontId="32" fillId="5" borderId="0" xfId="0" applyNumberFormat="1" applyFont="1" applyFill="1" applyBorder="1" applyAlignment="1" applyProtection="1">
      <alignment horizontal="right"/>
    </xf>
    <xf numFmtId="0" fontId="30" fillId="4" borderId="0" xfId="0" applyFont="1" applyFill="1" applyBorder="1" applyAlignment="1" applyProtection="1">
      <alignment horizontal="left"/>
    </xf>
    <xf numFmtId="0" fontId="30" fillId="4" borderId="0" xfId="0" applyFont="1" applyFill="1" applyBorder="1" applyAlignment="1" applyProtection="1">
      <alignment horizontal="right"/>
    </xf>
    <xf numFmtId="4" fontId="30" fillId="4" borderId="0" xfId="0" applyNumberFormat="1" applyFont="1" applyFill="1" applyBorder="1" applyAlignment="1" applyProtection="1">
      <alignment horizontal="right"/>
    </xf>
    <xf numFmtId="0" fontId="30" fillId="6" borderId="0" xfId="0" applyFont="1" applyFill="1" applyBorder="1" applyAlignment="1" applyProtection="1">
      <alignment horizontal="left"/>
    </xf>
    <xf numFmtId="0" fontId="30" fillId="6" borderId="0" xfId="0" applyFont="1" applyFill="1" applyBorder="1" applyAlignment="1" applyProtection="1">
      <alignment horizontal="right"/>
    </xf>
    <xf numFmtId="4" fontId="30" fillId="6" borderId="0" xfId="0" applyNumberFormat="1" applyFont="1" applyFill="1" applyBorder="1" applyAlignment="1" applyProtection="1">
      <alignment horizontal="right"/>
    </xf>
    <xf numFmtId="0" fontId="30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right"/>
    </xf>
    <xf numFmtId="4" fontId="30" fillId="0" borderId="0" xfId="0" applyNumberFormat="1" applyFont="1" applyBorder="1" applyAlignment="1" applyProtection="1">
      <alignment horizontal="right"/>
    </xf>
    <xf numFmtId="4" fontId="0" fillId="0" borderId="0" xfId="0" applyNumberFormat="1"/>
    <xf numFmtId="0" fontId="40" fillId="0" borderId="0" xfId="0" applyFont="1" applyBorder="1" applyAlignment="1" applyProtection="1">
      <alignment horizontal="right"/>
    </xf>
    <xf numFmtId="0" fontId="40" fillId="0" borderId="0" xfId="0" applyFont="1"/>
    <xf numFmtId="4" fontId="35" fillId="22" borderId="1" xfId="0" applyNumberFormat="1" applyFont="1" applyFill="1" applyBorder="1" applyAlignment="1">
      <alignment horizontal="center"/>
    </xf>
    <xf numFmtId="0" fontId="35" fillId="2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5" fillId="15" borderId="1" xfId="0" applyFont="1" applyFill="1" applyBorder="1" applyAlignment="1">
      <alignment horizontal="center" vertical="center"/>
    </xf>
    <xf numFmtId="0" fontId="35" fillId="2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5" fillId="22" borderId="1" xfId="0" applyFont="1" applyFill="1" applyBorder="1" applyAlignment="1">
      <alignment horizontal="right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5" fillId="21" borderId="2" xfId="0" applyFont="1" applyFill="1" applyBorder="1" applyAlignment="1">
      <alignment horizontal="center"/>
    </xf>
    <xf numFmtId="0" fontId="35" fillId="21" borderId="3" xfId="0" applyFont="1" applyFill="1" applyBorder="1" applyAlignment="1">
      <alignment horizontal="center"/>
    </xf>
    <xf numFmtId="0" fontId="35" fillId="21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C43" sqref="C43"/>
    </sheetView>
  </sheetViews>
  <sheetFormatPr defaultRowHeight="12.75" x14ac:dyDescent="0.2"/>
  <cols>
    <col min="7" max="7" width="3" customWidth="1"/>
    <col min="8" max="8" width="9.140625" hidden="1" customWidth="1"/>
    <col min="9" max="9" width="8.5703125" hidden="1" customWidth="1"/>
    <col min="10" max="12" width="9.140625" hidden="1" customWidth="1"/>
    <col min="14" max="14" width="4.28515625" customWidth="1"/>
    <col min="16" max="16" width="5.42578125" customWidth="1"/>
    <col min="18" max="18" width="6.28515625" customWidth="1"/>
    <col min="20" max="20" width="2.5703125" customWidth="1"/>
    <col min="22" max="22" width="9.140625" hidden="1" customWidth="1"/>
  </cols>
  <sheetData>
    <row r="1" spans="1:22" x14ac:dyDescent="0.2">
      <c r="A1" s="54"/>
      <c r="B1" s="54"/>
    </row>
    <row r="2" spans="1:22" ht="15.75" x14ac:dyDescent="0.25">
      <c r="A2" s="55" t="s">
        <v>1113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2" ht="15.75" x14ac:dyDescent="0.25">
      <c r="A3" s="55" t="s">
        <v>1114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2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2" x14ac:dyDescent="0.2">
      <c r="A5" s="56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6" t="s">
        <v>2</v>
      </c>
      <c r="N5" s="54"/>
      <c r="O5" s="56" t="s">
        <v>3</v>
      </c>
      <c r="P5" s="54"/>
      <c r="Q5" s="56" t="s">
        <v>4</v>
      </c>
      <c r="R5" s="54"/>
      <c r="S5" s="56" t="s">
        <v>5</v>
      </c>
      <c r="T5" s="54"/>
      <c r="U5" s="56" t="s">
        <v>6</v>
      </c>
      <c r="V5" s="54"/>
    </row>
    <row r="6" spans="1:22" x14ac:dyDescent="0.2">
      <c r="A6" s="57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8" t="s">
        <v>8</v>
      </c>
      <c r="N6" s="54"/>
      <c r="O6" s="58" t="s">
        <v>9</v>
      </c>
      <c r="P6" s="54"/>
      <c r="Q6" s="58" t="s">
        <v>10</v>
      </c>
      <c r="R6" s="54"/>
      <c r="S6" s="58" t="s">
        <v>11</v>
      </c>
      <c r="T6" s="54"/>
      <c r="U6" s="58" t="s">
        <v>12</v>
      </c>
      <c r="V6" s="54"/>
    </row>
    <row r="7" spans="1:22" x14ac:dyDescent="0.2">
      <c r="A7" s="59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0" t="s">
        <v>14</v>
      </c>
      <c r="N7" s="54"/>
      <c r="O7" s="60" t="s">
        <v>15</v>
      </c>
      <c r="P7" s="54"/>
      <c r="Q7" s="60" t="s">
        <v>16</v>
      </c>
      <c r="R7" s="54"/>
      <c r="S7" s="61">
        <f>Q7/M7</f>
        <v>0.52597248270830721</v>
      </c>
      <c r="T7" s="54"/>
      <c r="U7" s="62">
        <f>Q7/O7</f>
        <v>8.9839324376693494E-2</v>
      </c>
      <c r="V7" s="63"/>
    </row>
    <row r="8" spans="1:22" x14ac:dyDescent="0.2">
      <c r="A8" s="59" t="s">
        <v>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60" t="s">
        <v>20</v>
      </c>
      <c r="N8" s="54"/>
      <c r="O8" s="60" t="s">
        <v>20</v>
      </c>
      <c r="P8" s="54"/>
      <c r="Q8" s="60" t="s">
        <v>20</v>
      </c>
      <c r="R8" s="54"/>
      <c r="S8" s="61">
        <v>0</v>
      </c>
      <c r="T8" s="54"/>
      <c r="U8" s="62"/>
      <c r="V8" s="63"/>
    </row>
    <row r="9" spans="1:22" x14ac:dyDescent="0.2">
      <c r="A9" s="59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60" t="s">
        <v>14</v>
      </c>
      <c r="N9" s="54"/>
      <c r="O9" s="60" t="s">
        <v>15</v>
      </c>
      <c r="P9" s="54"/>
      <c r="Q9" s="60" t="s">
        <v>16</v>
      </c>
      <c r="R9" s="54"/>
      <c r="S9" s="61">
        <f>Q9/M9</f>
        <v>0.52597248270830721</v>
      </c>
      <c r="T9" s="54"/>
      <c r="U9" s="62">
        <f>Q9/O9</f>
        <v>8.9839324376693494E-2</v>
      </c>
      <c r="V9" s="63"/>
    </row>
    <row r="10" spans="1:22" x14ac:dyDescent="0.2">
      <c r="A10" s="59" t="s">
        <v>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4">
        <v>1974969.76</v>
      </c>
      <c r="N10" s="54"/>
      <c r="O10" s="60" t="s">
        <v>23</v>
      </c>
      <c r="P10" s="54"/>
      <c r="Q10" s="65">
        <v>1729991.91</v>
      </c>
      <c r="R10" s="66"/>
      <c r="S10" s="61">
        <f>Q10/M10</f>
        <v>0.87595868303320246</v>
      </c>
      <c r="T10" s="54"/>
      <c r="U10" s="62">
        <f>Q10/O10</f>
        <v>0.24285700989682038</v>
      </c>
      <c r="V10" s="63"/>
    </row>
    <row r="11" spans="1:22" x14ac:dyDescent="0.2">
      <c r="A11" s="59" t="s">
        <v>24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60" t="s">
        <v>25</v>
      </c>
      <c r="N11" s="54"/>
      <c r="O11" s="60" t="s">
        <v>26</v>
      </c>
      <c r="P11" s="54"/>
      <c r="Q11" s="60" t="s">
        <v>27</v>
      </c>
      <c r="R11" s="54"/>
      <c r="S11" s="61">
        <f>Q11/M11</f>
        <v>0.322102962326478</v>
      </c>
      <c r="T11" s="54"/>
      <c r="U11" s="62">
        <f>Q11/O11</f>
        <v>1.8162432781582152E-2</v>
      </c>
      <c r="V11" s="63"/>
    </row>
    <row r="12" spans="1:22" x14ac:dyDescent="0.2">
      <c r="A12" s="59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64">
        <f>M10+M11</f>
        <v>3048714.34</v>
      </c>
      <c r="N12" s="54"/>
      <c r="O12" s="60" t="s">
        <v>31</v>
      </c>
      <c r="P12" s="54"/>
      <c r="Q12" s="64">
        <v>2075848.22</v>
      </c>
      <c r="R12" s="54"/>
      <c r="S12" s="61">
        <f>Q12/M12</f>
        <v>0.68089298914112106</v>
      </c>
      <c r="T12" s="54"/>
      <c r="U12" s="62">
        <f>Q12/O12</f>
        <v>7.9334103546982906E-2</v>
      </c>
      <c r="V12" s="63"/>
    </row>
    <row r="13" spans="1:22" x14ac:dyDescent="0.2">
      <c r="A13" s="59" t="s">
        <v>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4">
        <f>M9-M12</f>
        <v>1480894.2199999997</v>
      </c>
      <c r="N13" s="54"/>
      <c r="O13" s="60" t="s">
        <v>33</v>
      </c>
      <c r="P13" s="54"/>
      <c r="Q13" s="64">
        <v>306601.24</v>
      </c>
      <c r="R13" s="54"/>
      <c r="S13" s="61">
        <f>Q13/M13</f>
        <v>0.20703790713694598</v>
      </c>
      <c r="T13" s="54"/>
      <c r="U13" s="62">
        <f>Q13/O13</f>
        <v>0.86830136245165168</v>
      </c>
      <c r="V13" s="63"/>
    </row>
    <row r="14" spans="1:22" x14ac:dyDescent="0.2">
      <c r="A14" s="57" t="s">
        <v>34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7" t="s">
        <v>0</v>
      </c>
      <c r="N14" s="54"/>
      <c r="O14" s="57" t="s">
        <v>0</v>
      </c>
      <c r="P14" s="54"/>
      <c r="Q14" s="57" t="s">
        <v>0</v>
      </c>
      <c r="R14" s="54"/>
      <c r="S14" s="57" t="s">
        <v>0</v>
      </c>
      <c r="T14" s="54"/>
      <c r="U14" s="57" t="s">
        <v>0</v>
      </c>
      <c r="V14" s="54"/>
    </row>
    <row r="15" spans="1:22" x14ac:dyDescent="0.2">
      <c r="A15" s="59" t="s">
        <v>35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60" t="s">
        <v>20</v>
      </c>
      <c r="N15" s="54"/>
      <c r="O15" s="60" t="s">
        <v>20</v>
      </c>
      <c r="P15" s="54"/>
      <c r="Q15" s="60" t="s">
        <v>20</v>
      </c>
      <c r="R15" s="54"/>
      <c r="S15" s="60" t="s">
        <v>0</v>
      </c>
      <c r="T15" s="54"/>
      <c r="U15" s="60" t="s">
        <v>0</v>
      </c>
      <c r="V15" s="54"/>
    </row>
    <row r="16" spans="1:22" x14ac:dyDescent="0.2">
      <c r="A16" s="59" t="s">
        <v>36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64"/>
      <c r="N16" s="54"/>
      <c r="O16" s="60" t="s">
        <v>33</v>
      </c>
      <c r="P16" s="54"/>
      <c r="Q16" s="64">
        <v>176552.32000000001</v>
      </c>
      <c r="R16" s="54"/>
      <c r="S16" s="60" t="s">
        <v>37</v>
      </c>
      <c r="T16" s="54"/>
      <c r="U16" s="62">
        <f>Q16/O16</f>
        <v>0.5</v>
      </c>
      <c r="V16" s="63"/>
    </row>
    <row r="17" spans="1:22" x14ac:dyDescent="0.2">
      <c r="A17" s="59" t="s">
        <v>38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60" t="s">
        <v>20</v>
      </c>
      <c r="N17" s="54"/>
      <c r="O17" s="60" t="s">
        <v>39</v>
      </c>
      <c r="P17" s="54"/>
      <c r="Q17" s="64">
        <v>-176552.32000000001</v>
      </c>
      <c r="R17" s="54"/>
      <c r="S17" s="60" t="s">
        <v>37</v>
      </c>
      <c r="T17" s="54"/>
      <c r="U17" s="60" t="s">
        <v>37</v>
      </c>
      <c r="V17" s="54"/>
    </row>
    <row r="18" spans="1:22" x14ac:dyDescent="0.2">
      <c r="A18" s="59" t="s">
        <v>40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60" t="s">
        <v>20</v>
      </c>
      <c r="N18" s="54"/>
      <c r="O18" s="60" t="s">
        <v>20</v>
      </c>
      <c r="P18" s="54"/>
      <c r="Q18" s="64">
        <v>-3649923.33</v>
      </c>
      <c r="R18" s="54"/>
      <c r="S18" s="60" t="s">
        <v>0</v>
      </c>
      <c r="T18" s="54"/>
      <c r="U18" s="60" t="s">
        <v>0</v>
      </c>
      <c r="V18" s="54"/>
    </row>
    <row r="19" spans="1:22" x14ac:dyDescent="0.2">
      <c r="A19" s="59" t="s">
        <v>41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60" t="s">
        <v>20</v>
      </c>
      <c r="N19" s="54"/>
      <c r="O19" s="60" t="s">
        <v>20</v>
      </c>
      <c r="P19" s="54"/>
      <c r="Q19" s="64">
        <v>0</v>
      </c>
      <c r="R19" s="54"/>
      <c r="S19" s="60" t="s">
        <v>0</v>
      </c>
      <c r="T19" s="54"/>
      <c r="U19" s="60" t="s">
        <v>0</v>
      </c>
      <c r="V19" s="54"/>
    </row>
    <row r="20" spans="1:22" x14ac:dyDescent="0.2">
      <c r="A20" s="57" t="s">
        <v>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7" t="s">
        <v>0</v>
      </c>
      <c r="N20" s="54"/>
      <c r="O20" s="57" t="s">
        <v>0</v>
      </c>
      <c r="P20" s="54"/>
      <c r="Q20" s="57" t="s">
        <v>0</v>
      </c>
      <c r="R20" s="54"/>
      <c r="S20" s="57" t="s">
        <v>0</v>
      </c>
      <c r="T20" s="54"/>
      <c r="U20" s="57" t="s">
        <v>0</v>
      </c>
      <c r="V20" s="54"/>
    </row>
    <row r="21" spans="1:22" x14ac:dyDescent="0.2">
      <c r="A21" s="59" t="s">
        <v>43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4">
        <f>M13</f>
        <v>1480894.2199999997</v>
      </c>
      <c r="N21" s="54"/>
      <c r="O21" s="60" t="s">
        <v>20</v>
      </c>
      <c r="P21" s="54"/>
      <c r="Q21" s="64">
        <v>-3519874.41</v>
      </c>
      <c r="R21" s="54"/>
      <c r="S21" s="61">
        <f>Q21/M21</f>
        <v>-2.3768574165952252</v>
      </c>
      <c r="T21" s="54"/>
      <c r="U21" s="60" t="s">
        <v>37</v>
      </c>
      <c r="V21" s="54"/>
    </row>
  </sheetData>
  <mergeCells count="105"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1:B1"/>
    <mergeCell ref="A2:U2"/>
    <mergeCell ref="A3:U3"/>
    <mergeCell ref="A5:L5"/>
    <mergeCell ref="M5:N5"/>
    <mergeCell ref="O5:P5"/>
    <mergeCell ref="Q5:R5"/>
    <mergeCell ref="S5:T5"/>
    <mergeCell ref="U5:V5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workbookViewId="0">
      <selection activeCell="M48" sqref="M48:N48"/>
    </sheetView>
  </sheetViews>
  <sheetFormatPr defaultRowHeight="12.75" x14ac:dyDescent="0.2"/>
  <cols>
    <col min="7" max="7" width="4" customWidth="1"/>
    <col min="8" max="8" width="0.140625" hidden="1" customWidth="1"/>
    <col min="9" max="9" width="1.85546875" hidden="1" customWidth="1"/>
    <col min="10" max="12" width="9.140625" hidden="1" customWidth="1"/>
    <col min="14" max="14" width="8" customWidth="1"/>
    <col min="16" max="16" width="5" customWidth="1"/>
    <col min="18" max="18" width="4" customWidth="1"/>
    <col min="20" max="20" width="0.85546875" customWidth="1"/>
    <col min="21" max="21" width="9.28515625" customWidth="1"/>
    <col min="22" max="22" width="0.5703125" customWidth="1"/>
  </cols>
  <sheetData>
    <row r="1" spans="1:22" s="2" customFormat="1" ht="18" x14ac:dyDescent="0.25">
      <c r="A1" s="67" t="s">
        <v>1115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2" ht="15" x14ac:dyDescent="0.2">
      <c r="A2" s="68" t="s">
        <v>1116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2" x14ac:dyDescent="0.2">
      <c r="A3" s="70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5" spans="1:22" x14ac:dyDescent="0.2">
      <c r="A5" s="71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71" t="s">
        <v>2</v>
      </c>
      <c r="N5" s="54"/>
      <c r="O5" s="71" t="s">
        <v>3</v>
      </c>
      <c r="P5" s="54"/>
      <c r="Q5" s="71" t="s">
        <v>4</v>
      </c>
      <c r="R5" s="54"/>
      <c r="S5" s="71" t="s">
        <v>5</v>
      </c>
      <c r="T5" s="54"/>
      <c r="U5" s="71" t="s">
        <v>6</v>
      </c>
      <c r="V5" s="54"/>
    </row>
    <row r="6" spans="1:22" x14ac:dyDescent="0.2">
      <c r="A6" s="72" t="s">
        <v>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73" t="s">
        <v>8</v>
      </c>
      <c r="N6" s="54"/>
      <c r="O6" s="73" t="s">
        <v>9</v>
      </c>
      <c r="P6" s="54"/>
      <c r="Q6" s="73" t="s">
        <v>10</v>
      </c>
      <c r="R6" s="54"/>
      <c r="S6" s="73" t="s">
        <v>11</v>
      </c>
      <c r="T6" s="54"/>
      <c r="U6" s="73" t="s">
        <v>12</v>
      </c>
      <c r="V6" s="54"/>
    </row>
    <row r="7" spans="1:22" x14ac:dyDescent="0.2">
      <c r="A7" s="74" t="s">
        <v>13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75" t="s">
        <v>14</v>
      </c>
      <c r="N7" s="54"/>
      <c r="O7" s="75" t="s">
        <v>15</v>
      </c>
      <c r="P7" s="54"/>
      <c r="Q7" s="75" t="s">
        <v>16</v>
      </c>
      <c r="R7" s="54"/>
      <c r="S7" s="75" t="s">
        <v>17</v>
      </c>
      <c r="T7" s="54"/>
      <c r="U7" s="75" t="s">
        <v>18</v>
      </c>
      <c r="V7" s="54"/>
    </row>
    <row r="8" spans="1:22" x14ac:dyDescent="0.2">
      <c r="A8" s="74" t="s">
        <v>44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75" t="s">
        <v>45</v>
      </c>
      <c r="N8" s="54"/>
      <c r="O8" s="75" t="s">
        <v>46</v>
      </c>
      <c r="P8" s="54"/>
      <c r="Q8" s="75" t="s">
        <v>47</v>
      </c>
      <c r="R8" s="54"/>
      <c r="S8" s="75" t="s">
        <v>48</v>
      </c>
      <c r="T8" s="54"/>
      <c r="U8" s="75" t="s">
        <v>49</v>
      </c>
      <c r="V8" s="54"/>
    </row>
    <row r="9" spans="1:22" x14ac:dyDescent="0.2">
      <c r="A9" s="74" t="s">
        <v>50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75" t="s">
        <v>51</v>
      </c>
      <c r="N9" s="54"/>
      <c r="O9" s="75" t="s">
        <v>52</v>
      </c>
      <c r="P9" s="54"/>
      <c r="Q9" s="75" t="s">
        <v>53</v>
      </c>
      <c r="R9" s="54"/>
      <c r="S9" s="75" t="s">
        <v>54</v>
      </c>
      <c r="T9" s="54"/>
      <c r="U9" s="75" t="s">
        <v>55</v>
      </c>
      <c r="V9" s="54"/>
    </row>
    <row r="10" spans="1:22" x14ac:dyDescent="0.2">
      <c r="A10" s="76" t="s">
        <v>56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77" t="s">
        <v>57</v>
      </c>
      <c r="N10" s="54"/>
      <c r="O10" s="77" t="s">
        <v>0</v>
      </c>
      <c r="P10" s="54"/>
      <c r="Q10" s="77" t="s">
        <v>58</v>
      </c>
      <c r="R10" s="54"/>
      <c r="S10" s="77" t="s">
        <v>59</v>
      </c>
      <c r="T10" s="54"/>
      <c r="U10" s="77" t="s">
        <v>37</v>
      </c>
      <c r="V10" s="54"/>
    </row>
    <row r="11" spans="1:22" x14ac:dyDescent="0.2">
      <c r="A11" s="76" t="s">
        <v>60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77" t="s">
        <v>61</v>
      </c>
      <c r="N11" s="54"/>
      <c r="O11" s="77" t="s">
        <v>0</v>
      </c>
      <c r="P11" s="54"/>
      <c r="Q11" s="77" t="s">
        <v>62</v>
      </c>
      <c r="R11" s="54"/>
      <c r="S11" s="77" t="s">
        <v>63</v>
      </c>
      <c r="T11" s="54"/>
      <c r="U11" s="77" t="s">
        <v>37</v>
      </c>
      <c r="V11" s="54"/>
    </row>
    <row r="12" spans="1:22" x14ac:dyDescent="0.2">
      <c r="A12" s="76" t="s">
        <v>64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77" t="s">
        <v>65</v>
      </c>
      <c r="N12" s="54"/>
      <c r="O12" s="77" t="s">
        <v>0</v>
      </c>
      <c r="P12" s="54"/>
      <c r="Q12" s="77" t="s">
        <v>66</v>
      </c>
      <c r="R12" s="54"/>
      <c r="S12" s="77" t="s">
        <v>67</v>
      </c>
      <c r="T12" s="54"/>
      <c r="U12" s="77" t="s">
        <v>37</v>
      </c>
      <c r="V12" s="54"/>
    </row>
    <row r="13" spans="1:22" x14ac:dyDescent="0.2">
      <c r="A13" s="76" t="s">
        <v>68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77" t="s">
        <v>0</v>
      </c>
      <c r="N13" s="54"/>
      <c r="O13" s="77" t="s">
        <v>0</v>
      </c>
      <c r="P13" s="54"/>
      <c r="Q13" s="77" t="s">
        <v>69</v>
      </c>
      <c r="R13" s="54"/>
      <c r="S13" s="77" t="s">
        <v>37</v>
      </c>
      <c r="T13" s="54"/>
      <c r="U13" s="77" t="s">
        <v>37</v>
      </c>
      <c r="V13" s="54"/>
    </row>
    <row r="14" spans="1:22" x14ac:dyDescent="0.2">
      <c r="A14" s="76" t="s">
        <v>70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77" t="s">
        <v>71</v>
      </c>
      <c r="N14" s="54"/>
      <c r="O14" s="77" t="s">
        <v>0</v>
      </c>
      <c r="P14" s="54"/>
      <c r="Q14" s="77" t="s">
        <v>72</v>
      </c>
      <c r="R14" s="54"/>
      <c r="S14" s="77" t="s">
        <v>73</v>
      </c>
      <c r="T14" s="54"/>
      <c r="U14" s="77" t="s">
        <v>37</v>
      </c>
      <c r="V14" s="54"/>
    </row>
    <row r="15" spans="1:22" x14ac:dyDescent="0.2">
      <c r="A15" s="74" t="s">
        <v>74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75" t="s">
        <v>75</v>
      </c>
      <c r="N15" s="54"/>
      <c r="O15" s="75" t="s">
        <v>76</v>
      </c>
      <c r="P15" s="54"/>
      <c r="Q15" s="75" t="s">
        <v>77</v>
      </c>
      <c r="R15" s="54"/>
      <c r="S15" s="75" t="s">
        <v>78</v>
      </c>
      <c r="T15" s="54"/>
      <c r="U15" s="75" t="s">
        <v>79</v>
      </c>
      <c r="V15" s="54"/>
    </row>
    <row r="16" spans="1:22" x14ac:dyDescent="0.2">
      <c r="A16" s="76" t="s">
        <v>80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77" t="s">
        <v>81</v>
      </c>
      <c r="N16" s="54"/>
      <c r="O16" s="77" t="s">
        <v>0</v>
      </c>
      <c r="P16" s="54"/>
      <c r="Q16" s="77" t="s">
        <v>82</v>
      </c>
      <c r="R16" s="54"/>
      <c r="S16" s="77" t="s">
        <v>83</v>
      </c>
      <c r="T16" s="54"/>
      <c r="U16" s="77" t="s">
        <v>37</v>
      </c>
      <c r="V16" s="54"/>
    </row>
    <row r="17" spans="1:22" x14ac:dyDescent="0.2">
      <c r="A17" s="76" t="s">
        <v>84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77" t="s">
        <v>85</v>
      </c>
      <c r="N17" s="54"/>
      <c r="O17" s="77" t="s">
        <v>0</v>
      </c>
      <c r="P17" s="54"/>
      <c r="Q17" s="77" t="s">
        <v>86</v>
      </c>
      <c r="R17" s="54"/>
      <c r="S17" s="77" t="s">
        <v>87</v>
      </c>
      <c r="T17" s="54"/>
      <c r="U17" s="77" t="s">
        <v>37</v>
      </c>
      <c r="V17" s="54"/>
    </row>
    <row r="18" spans="1:22" x14ac:dyDescent="0.2">
      <c r="A18" s="74" t="s">
        <v>88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75" t="s">
        <v>89</v>
      </c>
      <c r="N18" s="54"/>
      <c r="O18" s="75" t="s">
        <v>90</v>
      </c>
      <c r="P18" s="54"/>
      <c r="Q18" s="75" t="s">
        <v>91</v>
      </c>
      <c r="R18" s="54"/>
      <c r="S18" s="75" t="s">
        <v>92</v>
      </c>
      <c r="T18" s="54"/>
      <c r="U18" s="75" t="s">
        <v>93</v>
      </c>
      <c r="V18" s="54"/>
    </row>
    <row r="19" spans="1:22" x14ac:dyDescent="0.2">
      <c r="A19" s="76" t="s">
        <v>94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77" t="s">
        <v>95</v>
      </c>
      <c r="N19" s="54"/>
      <c r="O19" s="77" t="s">
        <v>0</v>
      </c>
      <c r="P19" s="54"/>
      <c r="Q19" s="77" t="s">
        <v>96</v>
      </c>
      <c r="R19" s="54"/>
      <c r="S19" s="77" t="s">
        <v>97</v>
      </c>
      <c r="T19" s="54"/>
      <c r="U19" s="77" t="s">
        <v>37</v>
      </c>
      <c r="V19" s="54"/>
    </row>
    <row r="20" spans="1:22" x14ac:dyDescent="0.2">
      <c r="A20" s="76" t="s">
        <v>98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77" t="s">
        <v>99</v>
      </c>
      <c r="N20" s="54"/>
      <c r="O20" s="77" t="s">
        <v>0</v>
      </c>
      <c r="P20" s="54"/>
      <c r="Q20" s="77" t="s">
        <v>100</v>
      </c>
      <c r="R20" s="54"/>
      <c r="S20" s="77" t="s">
        <v>101</v>
      </c>
      <c r="T20" s="54"/>
      <c r="U20" s="77" t="s">
        <v>37</v>
      </c>
      <c r="V20" s="54"/>
    </row>
    <row r="21" spans="1:22" x14ac:dyDescent="0.2">
      <c r="A21" s="74" t="s">
        <v>102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75" t="s">
        <v>0</v>
      </c>
      <c r="N21" s="54"/>
      <c r="O21" s="75" t="s">
        <v>103</v>
      </c>
      <c r="P21" s="54"/>
      <c r="Q21" s="75" t="s">
        <v>0</v>
      </c>
      <c r="R21" s="54"/>
      <c r="S21" s="75" t="s">
        <v>37</v>
      </c>
      <c r="T21" s="54"/>
      <c r="U21" s="75" t="s">
        <v>37</v>
      </c>
      <c r="V21" s="54"/>
    </row>
    <row r="22" spans="1:22" x14ac:dyDescent="0.2">
      <c r="A22" s="74" t="s">
        <v>104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75" t="s">
        <v>105</v>
      </c>
      <c r="N22" s="54"/>
      <c r="O22" s="75" t="s">
        <v>106</v>
      </c>
      <c r="P22" s="54"/>
      <c r="Q22" s="75" t="s">
        <v>107</v>
      </c>
      <c r="R22" s="54"/>
      <c r="S22" s="75" t="s">
        <v>108</v>
      </c>
      <c r="T22" s="54"/>
      <c r="U22" s="75" t="s">
        <v>109</v>
      </c>
      <c r="V22" s="54"/>
    </row>
    <row r="23" spans="1:22" x14ac:dyDescent="0.2">
      <c r="A23" s="74" t="s">
        <v>110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75" t="s">
        <v>111</v>
      </c>
      <c r="N23" s="54"/>
      <c r="O23" s="75" t="s">
        <v>112</v>
      </c>
      <c r="P23" s="54"/>
      <c r="Q23" s="75" t="s">
        <v>107</v>
      </c>
      <c r="R23" s="54"/>
      <c r="S23" s="75" t="s">
        <v>113</v>
      </c>
      <c r="T23" s="54"/>
      <c r="U23" s="75" t="s">
        <v>114</v>
      </c>
      <c r="V23" s="54"/>
    </row>
    <row r="24" spans="1:22" x14ac:dyDescent="0.2">
      <c r="A24" s="76" t="s">
        <v>115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77" t="s">
        <v>116</v>
      </c>
      <c r="N24" s="54"/>
      <c r="O24" s="77" t="s">
        <v>0</v>
      </c>
      <c r="P24" s="54"/>
      <c r="Q24" s="77" t="s">
        <v>107</v>
      </c>
      <c r="R24" s="54"/>
      <c r="S24" s="77" t="s">
        <v>117</v>
      </c>
      <c r="T24" s="54"/>
      <c r="U24" s="77" t="s">
        <v>37</v>
      </c>
      <c r="V24" s="54"/>
    </row>
    <row r="25" spans="1:22" x14ac:dyDescent="0.2">
      <c r="A25" s="76" t="s">
        <v>118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77" t="s">
        <v>119</v>
      </c>
      <c r="N25" s="54"/>
      <c r="O25" s="77" t="s">
        <v>0</v>
      </c>
      <c r="P25" s="54"/>
      <c r="Q25" s="77" t="s">
        <v>0</v>
      </c>
      <c r="R25" s="54"/>
      <c r="S25" s="77" t="s">
        <v>37</v>
      </c>
      <c r="T25" s="54"/>
      <c r="U25" s="77" t="s">
        <v>37</v>
      </c>
      <c r="V25" s="54"/>
    </row>
    <row r="26" spans="1:22" x14ac:dyDescent="0.2">
      <c r="A26" s="74" t="s">
        <v>120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75" t="s">
        <v>121</v>
      </c>
      <c r="N26" s="54"/>
      <c r="O26" s="75" t="s">
        <v>122</v>
      </c>
      <c r="P26" s="54"/>
      <c r="Q26" s="75" t="s">
        <v>0</v>
      </c>
      <c r="R26" s="54"/>
      <c r="S26" s="75" t="s">
        <v>37</v>
      </c>
      <c r="T26" s="54"/>
      <c r="U26" s="75" t="s">
        <v>37</v>
      </c>
      <c r="V26" s="54"/>
    </row>
    <row r="27" spans="1:22" x14ac:dyDescent="0.2">
      <c r="A27" s="76" t="s">
        <v>123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77" t="s">
        <v>121</v>
      </c>
      <c r="N27" s="54"/>
      <c r="O27" s="77" t="s">
        <v>0</v>
      </c>
      <c r="P27" s="54"/>
      <c r="Q27" s="77" t="s">
        <v>0</v>
      </c>
      <c r="R27" s="54"/>
      <c r="S27" s="77" t="s">
        <v>37</v>
      </c>
      <c r="T27" s="54"/>
      <c r="U27" s="77" t="s">
        <v>37</v>
      </c>
      <c r="V27" s="54"/>
    </row>
    <row r="28" spans="1:22" x14ac:dyDescent="0.2">
      <c r="A28" s="74" t="s">
        <v>124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75" t="s">
        <v>125</v>
      </c>
      <c r="N28" s="54"/>
      <c r="O28" s="75" t="s">
        <v>126</v>
      </c>
      <c r="P28" s="54"/>
      <c r="Q28" s="75" t="s">
        <v>127</v>
      </c>
      <c r="R28" s="54"/>
      <c r="S28" s="75" t="s">
        <v>128</v>
      </c>
      <c r="T28" s="54"/>
      <c r="U28" s="75" t="s">
        <v>129</v>
      </c>
      <c r="V28" s="54"/>
    </row>
    <row r="29" spans="1:22" x14ac:dyDescent="0.2">
      <c r="A29" s="74" t="s">
        <v>130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75" t="s">
        <v>131</v>
      </c>
      <c r="N29" s="54"/>
      <c r="O29" s="75" t="s">
        <v>132</v>
      </c>
      <c r="P29" s="54"/>
      <c r="Q29" s="75" t="s">
        <v>133</v>
      </c>
      <c r="R29" s="54"/>
      <c r="S29" s="75" t="s">
        <v>134</v>
      </c>
      <c r="T29" s="54"/>
      <c r="U29" s="75" t="s">
        <v>135</v>
      </c>
      <c r="V29" s="54"/>
    </row>
    <row r="30" spans="1:22" x14ac:dyDescent="0.2">
      <c r="A30" s="76" t="s">
        <v>136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77" t="s">
        <v>131</v>
      </c>
      <c r="N30" s="54"/>
      <c r="O30" s="77" t="s">
        <v>0</v>
      </c>
      <c r="P30" s="54"/>
      <c r="Q30" s="77" t="s">
        <v>133</v>
      </c>
      <c r="R30" s="54"/>
      <c r="S30" s="77" t="s">
        <v>134</v>
      </c>
      <c r="T30" s="54"/>
      <c r="U30" s="77" t="s">
        <v>37</v>
      </c>
      <c r="V30" s="54"/>
    </row>
    <row r="31" spans="1:22" x14ac:dyDescent="0.2">
      <c r="A31" s="74" t="s">
        <v>137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75" t="s">
        <v>138</v>
      </c>
      <c r="N31" s="54"/>
      <c r="O31" s="75" t="s">
        <v>139</v>
      </c>
      <c r="P31" s="54"/>
      <c r="Q31" s="75" t="s">
        <v>140</v>
      </c>
      <c r="R31" s="54"/>
      <c r="S31" s="75" t="s">
        <v>128</v>
      </c>
      <c r="T31" s="54"/>
      <c r="U31" s="75" t="s">
        <v>141</v>
      </c>
      <c r="V31" s="54"/>
    </row>
    <row r="32" spans="1:22" x14ac:dyDescent="0.2">
      <c r="A32" s="76" t="s">
        <v>142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77" t="s">
        <v>143</v>
      </c>
      <c r="N32" s="54"/>
      <c r="O32" s="77" t="s">
        <v>0</v>
      </c>
      <c r="P32" s="54"/>
      <c r="Q32" s="77" t="s">
        <v>144</v>
      </c>
      <c r="R32" s="54"/>
      <c r="S32" s="77" t="s">
        <v>145</v>
      </c>
      <c r="T32" s="54"/>
      <c r="U32" s="77" t="s">
        <v>37</v>
      </c>
      <c r="V32" s="54"/>
    </row>
    <row r="33" spans="1:22" x14ac:dyDescent="0.2">
      <c r="A33" s="76" t="s">
        <v>146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77" t="s">
        <v>147</v>
      </c>
      <c r="N33" s="54"/>
      <c r="O33" s="77" t="s">
        <v>0</v>
      </c>
      <c r="P33" s="54"/>
      <c r="Q33" s="77" t="s">
        <v>148</v>
      </c>
      <c r="R33" s="54"/>
      <c r="S33" s="77" t="s">
        <v>149</v>
      </c>
      <c r="T33" s="54"/>
      <c r="U33" s="77" t="s">
        <v>37</v>
      </c>
      <c r="V33" s="54"/>
    </row>
    <row r="34" spans="1:22" x14ac:dyDescent="0.2">
      <c r="A34" s="76" t="s">
        <v>150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77" t="s">
        <v>151</v>
      </c>
      <c r="N34" s="54"/>
      <c r="O34" s="77" t="s">
        <v>0</v>
      </c>
      <c r="P34" s="54"/>
      <c r="Q34" s="77" t="s">
        <v>152</v>
      </c>
      <c r="R34" s="54"/>
      <c r="S34" s="77" t="s">
        <v>153</v>
      </c>
      <c r="T34" s="54"/>
      <c r="U34" s="77" t="s">
        <v>37</v>
      </c>
      <c r="V34" s="54"/>
    </row>
    <row r="35" spans="1:22" x14ac:dyDescent="0.2">
      <c r="A35" s="76" t="s">
        <v>154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77" t="s">
        <v>155</v>
      </c>
      <c r="N35" s="54"/>
      <c r="O35" s="77" t="s">
        <v>0</v>
      </c>
      <c r="P35" s="54"/>
      <c r="Q35" s="77" t="s">
        <v>156</v>
      </c>
      <c r="R35" s="54"/>
      <c r="S35" s="77" t="s">
        <v>157</v>
      </c>
      <c r="T35" s="54"/>
      <c r="U35" s="77" t="s">
        <v>37</v>
      </c>
      <c r="V35" s="54"/>
    </row>
    <row r="36" spans="1:22" x14ac:dyDescent="0.2">
      <c r="A36" s="74" t="s">
        <v>158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75" t="s">
        <v>159</v>
      </c>
      <c r="N36" s="54"/>
      <c r="O36" s="75" t="s">
        <v>160</v>
      </c>
      <c r="P36" s="54"/>
      <c r="Q36" s="75" t="s">
        <v>161</v>
      </c>
      <c r="R36" s="54"/>
      <c r="S36" s="75" t="s">
        <v>162</v>
      </c>
      <c r="T36" s="54"/>
      <c r="U36" s="75" t="s">
        <v>163</v>
      </c>
      <c r="V36" s="54"/>
    </row>
    <row r="37" spans="1:22" x14ac:dyDescent="0.2">
      <c r="A37" s="74" t="s">
        <v>164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75" t="s">
        <v>165</v>
      </c>
      <c r="N37" s="54"/>
      <c r="O37" s="75" t="s">
        <v>166</v>
      </c>
      <c r="P37" s="54"/>
      <c r="Q37" s="75" t="s">
        <v>167</v>
      </c>
      <c r="R37" s="54"/>
      <c r="S37" s="75" t="s">
        <v>168</v>
      </c>
      <c r="T37" s="54"/>
      <c r="U37" s="75" t="s">
        <v>169</v>
      </c>
      <c r="V37" s="54"/>
    </row>
    <row r="38" spans="1:22" x14ac:dyDescent="0.2">
      <c r="A38" s="76" t="s">
        <v>170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77" t="s">
        <v>171</v>
      </c>
      <c r="N38" s="54"/>
      <c r="O38" s="77" t="s">
        <v>0</v>
      </c>
      <c r="P38" s="54"/>
      <c r="Q38" s="77" t="s">
        <v>172</v>
      </c>
      <c r="R38" s="54"/>
      <c r="S38" s="77" t="s">
        <v>173</v>
      </c>
      <c r="T38" s="54"/>
      <c r="U38" s="77" t="s">
        <v>37</v>
      </c>
      <c r="V38" s="54"/>
    </row>
    <row r="39" spans="1:22" x14ac:dyDescent="0.2">
      <c r="A39" s="76" t="s">
        <v>174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77" t="s">
        <v>175</v>
      </c>
      <c r="N39" s="54"/>
      <c r="O39" s="77" t="s">
        <v>0</v>
      </c>
      <c r="P39" s="54"/>
      <c r="Q39" s="77" t="s">
        <v>176</v>
      </c>
      <c r="R39" s="54"/>
      <c r="S39" s="77" t="s">
        <v>177</v>
      </c>
      <c r="T39" s="54"/>
      <c r="U39" s="77" t="s">
        <v>37</v>
      </c>
      <c r="V39" s="54"/>
    </row>
    <row r="40" spans="1:22" x14ac:dyDescent="0.2">
      <c r="A40" s="76" t="s">
        <v>178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77" t="s">
        <v>0</v>
      </c>
      <c r="N40" s="54"/>
      <c r="O40" s="77" t="s">
        <v>0</v>
      </c>
      <c r="P40" s="54"/>
      <c r="Q40" s="77" t="s">
        <v>179</v>
      </c>
      <c r="R40" s="54"/>
      <c r="S40" s="77" t="s">
        <v>37</v>
      </c>
      <c r="T40" s="54"/>
      <c r="U40" s="77" t="s">
        <v>37</v>
      </c>
      <c r="V40" s="54"/>
    </row>
    <row r="41" spans="1:22" x14ac:dyDescent="0.2">
      <c r="A41" s="74" t="s">
        <v>180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75" t="s">
        <v>181</v>
      </c>
      <c r="N41" s="54"/>
      <c r="O41" s="75" t="s">
        <v>90</v>
      </c>
      <c r="P41" s="54"/>
      <c r="Q41" s="75" t="s">
        <v>182</v>
      </c>
      <c r="R41" s="54"/>
      <c r="S41" s="75" t="s">
        <v>183</v>
      </c>
      <c r="T41" s="54"/>
      <c r="U41" s="75" t="s">
        <v>184</v>
      </c>
      <c r="V41" s="54"/>
    </row>
    <row r="42" spans="1:22" x14ac:dyDescent="0.2">
      <c r="A42" s="76" t="s">
        <v>185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77" t="s">
        <v>186</v>
      </c>
      <c r="N42" s="54"/>
      <c r="O42" s="77" t="s">
        <v>0</v>
      </c>
      <c r="P42" s="54"/>
      <c r="Q42" s="77" t="s">
        <v>187</v>
      </c>
      <c r="R42" s="54"/>
      <c r="S42" s="77" t="s">
        <v>188</v>
      </c>
      <c r="T42" s="54"/>
      <c r="U42" s="77" t="s">
        <v>37</v>
      </c>
      <c r="V42" s="54"/>
    </row>
    <row r="43" spans="1:22" x14ac:dyDescent="0.2">
      <c r="A43" s="76" t="s">
        <v>189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77" t="s">
        <v>190</v>
      </c>
      <c r="N43" s="54"/>
      <c r="O43" s="77" t="s">
        <v>0</v>
      </c>
      <c r="P43" s="54"/>
      <c r="Q43" s="77" t="s">
        <v>191</v>
      </c>
      <c r="R43" s="54"/>
      <c r="S43" s="77" t="s">
        <v>192</v>
      </c>
      <c r="T43" s="54"/>
      <c r="U43" s="77" t="s">
        <v>37</v>
      </c>
      <c r="V43" s="54"/>
    </row>
    <row r="44" spans="1:22" x14ac:dyDescent="0.2">
      <c r="A44" s="74" t="s">
        <v>193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75" t="s">
        <v>194</v>
      </c>
      <c r="N44" s="54"/>
      <c r="O44" s="75" t="s">
        <v>195</v>
      </c>
      <c r="P44" s="54"/>
      <c r="Q44" s="75" t="s">
        <v>196</v>
      </c>
      <c r="R44" s="54"/>
      <c r="S44" s="75" t="s">
        <v>197</v>
      </c>
      <c r="T44" s="54"/>
      <c r="U44" s="75" t="s">
        <v>198</v>
      </c>
      <c r="V44" s="54"/>
    </row>
    <row r="45" spans="1:22" x14ac:dyDescent="0.2">
      <c r="A45" s="76" t="s">
        <v>199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77" t="s">
        <v>200</v>
      </c>
      <c r="N45" s="54"/>
      <c r="O45" s="77" t="s">
        <v>0</v>
      </c>
      <c r="P45" s="54"/>
      <c r="Q45" s="77" t="s">
        <v>201</v>
      </c>
      <c r="R45" s="54"/>
      <c r="S45" s="77" t="s">
        <v>202</v>
      </c>
      <c r="T45" s="54"/>
      <c r="U45" s="77" t="s">
        <v>37</v>
      </c>
      <c r="V45" s="54"/>
    </row>
    <row r="46" spans="1:22" x14ac:dyDescent="0.2">
      <c r="A46" s="76" t="s">
        <v>203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77" t="s">
        <v>204</v>
      </c>
      <c r="N46" s="54"/>
      <c r="O46" s="77" t="s">
        <v>0</v>
      </c>
      <c r="P46" s="54"/>
      <c r="Q46" s="77" t="s">
        <v>205</v>
      </c>
      <c r="R46" s="54"/>
      <c r="S46" s="77" t="s">
        <v>206</v>
      </c>
      <c r="T46" s="54"/>
      <c r="U46" s="77" t="s">
        <v>37</v>
      </c>
      <c r="V46" s="54"/>
    </row>
    <row r="47" spans="1:22" x14ac:dyDescent="0.2">
      <c r="A47" s="74" t="s">
        <v>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75" t="s">
        <v>207</v>
      </c>
      <c r="N47" s="54"/>
      <c r="O47" s="75" t="s">
        <v>0</v>
      </c>
      <c r="P47" s="54"/>
      <c r="Q47" s="75" t="s">
        <v>0</v>
      </c>
      <c r="R47" s="54"/>
      <c r="S47" s="75" t="s">
        <v>37</v>
      </c>
      <c r="T47" s="54"/>
      <c r="U47" s="75" t="s">
        <v>37</v>
      </c>
      <c r="V47" s="54"/>
    </row>
    <row r="48" spans="1:22" x14ac:dyDescent="0.2">
      <c r="A48" s="74" t="s">
        <v>208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75" t="s">
        <v>207</v>
      </c>
      <c r="N48" s="54"/>
      <c r="O48" s="75" t="s">
        <v>0</v>
      </c>
      <c r="P48" s="54"/>
      <c r="Q48" s="75" t="s">
        <v>0</v>
      </c>
      <c r="R48" s="54"/>
      <c r="S48" s="75" t="s">
        <v>37</v>
      </c>
      <c r="T48" s="54"/>
      <c r="U48" s="75" t="s">
        <v>37</v>
      </c>
      <c r="V48" s="54"/>
    </row>
    <row r="49" spans="1:22" x14ac:dyDescent="0.2">
      <c r="A49" s="74" t="s">
        <v>209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75" t="s">
        <v>207</v>
      </c>
      <c r="N49" s="54"/>
      <c r="O49" s="75" t="s">
        <v>0</v>
      </c>
      <c r="P49" s="54"/>
      <c r="Q49" s="75" t="s">
        <v>0</v>
      </c>
      <c r="R49" s="54"/>
      <c r="S49" s="75" t="s">
        <v>37</v>
      </c>
      <c r="T49" s="54"/>
      <c r="U49" s="75" t="s">
        <v>37</v>
      </c>
      <c r="V49" s="54"/>
    </row>
    <row r="50" spans="1:22" x14ac:dyDescent="0.2">
      <c r="A50" s="76" t="s">
        <v>210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77" t="s">
        <v>207</v>
      </c>
      <c r="N50" s="54"/>
      <c r="O50" s="77" t="s">
        <v>0</v>
      </c>
      <c r="P50" s="54"/>
      <c r="Q50" s="77" t="s">
        <v>0</v>
      </c>
      <c r="R50" s="54"/>
      <c r="S50" s="77" t="s">
        <v>37</v>
      </c>
      <c r="T50" s="54"/>
      <c r="U50" s="77" t="s">
        <v>37</v>
      </c>
      <c r="V50" s="54"/>
    </row>
    <row r="51" spans="1:22" x14ac:dyDescent="0.2">
      <c r="A51" s="74" t="s">
        <v>22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78">
        <v>1974969.76</v>
      </c>
      <c r="N51" s="54"/>
      <c r="O51" s="75" t="s">
        <v>23</v>
      </c>
      <c r="P51" s="54"/>
      <c r="Q51" s="78">
        <v>1729991.91</v>
      </c>
      <c r="R51" s="54"/>
      <c r="S51" s="79">
        <f>Q51/M51</f>
        <v>0.87595868303320246</v>
      </c>
      <c r="T51" s="63"/>
      <c r="U51" s="79">
        <f>Q51/O51</f>
        <v>0.24285700989682038</v>
      </c>
      <c r="V51" s="63"/>
    </row>
    <row r="52" spans="1:22" x14ac:dyDescent="0.2">
      <c r="A52" s="74" t="s">
        <v>211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75" t="s">
        <v>212</v>
      </c>
      <c r="N52" s="54"/>
      <c r="O52" s="75" t="s">
        <v>213</v>
      </c>
      <c r="P52" s="54"/>
      <c r="Q52" s="75" t="s">
        <v>214</v>
      </c>
      <c r="R52" s="54"/>
      <c r="S52" s="75" t="s">
        <v>215</v>
      </c>
      <c r="T52" s="54"/>
      <c r="U52" s="75" t="s">
        <v>216</v>
      </c>
      <c r="V52" s="54"/>
    </row>
    <row r="53" spans="1:22" x14ac:dyDescent="0.2">
      <c r="A53" s="74" t="s">
        <v>217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75" t="s">
        <v>218</v>
      </c>
      <c r="N53" s="54"/>
      <c r="O53" s="75" t="s">
        <v>219</v>
      </c>
      <c r="P53" s="54"/>
      <c r="Q53" s="75" t="s">
        <v>220</v>
      </c>
      <c r="R53" s="54"/>
      <c r="S53" s="75" t="s">
        <v>221</v>
      </c>
      <c r="T53" s="54"/>
      <c r="U53" s="75" t="s">
        <v>222</v>
      </c>
      <c r="V53" s="54"/>
    </row>
    <row r="54" spans="1:22" x14ac:dyDescent="0.2">
      <c r="A54" s="76" t="s">
        <v>223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77" t="s">
        <v>218</v>
      </c>
      <c r="N54" s="54"/>
      <c r="O54" s="77" t="s">
        <v>0</v>
      </c>
      <c r="P54" s="54"/>
      <c r="Q54" s="77" t="s">
        <v>220</v>
      </c>
      <c r="R54" s="54"/>
      <c r="S54" s="77" t="s">
        <v>221</v>
      </c>
      <c r="T54" s="54"/>
      <c r="U54" s="77" t="s">
        <v>37</v>
      </c>
      <c r="V54" s="54"/>
    </row>
    <row r="55" spans="1:22" x14ac:dyDescent="0.2">
      <c r="A55" s="74" t="s">
        <v>224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75" t="s">
        <v>0</v>
      </c>
      <c r="N55" s="54"/>
      <c r="O55" s="75" t="s">
        <v>225</v>
      </c>
      <c r="P55" s="54"/>
      <c r="Q55" s="75" t="s">
        <v>226</v>
      </c>
      <c r="R55" s="54"/>
      <c r="S55" s="75" t="s">
        <v>37</v>
      </c>
      <c r="T55" s="54"/>
      <c r="U55" s="75" t="s">
        <v>227</v>
      </c>
      <c r="V55" s="54"/>
    </row>
    <row r="56" spans="1:22" x14ac:dyDescent="0.2">
      <c r="A56" s="76" t="s">
        <v>228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77" t="s">
        <v>0</v>
      </c>
      <c r="N56" s="54"/>
      <c r="O56" s="77" t="s">
        <v>0</v>
      </c>
      <c r="P56" s="54"/>
      <c r="Q56" s="77" t="s">
        <v>226</v>
      </c>
      <c r="R56" s="54"/>
      <c r="S56" s="77" t="s">
        <v>37</v>
      </c>
      <c r="T56" s="54"/>
      <c r="U56" s="77" t="s">
        <v>37</v>
      </c>
      <c r="V56" s="54"/>
    </row>
    <row r="57" spans="1:22" x14ac:dyDescent="0.2">
      <c r="A57" s="74" t="s">
        <v>229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75" t="s">
        <v>230</v>
      </c>
      <c r="N57" s="54"/>
      <c r="O57" s="75" t="s">
        <v>231</v>
      </c>
      <c r="P57" s="54"/>
      <c r="Q57" s="75" t="s">
        <v>232</v>
      </c>
      <c r="R57" s="54"/>
      <c r="S57" s="75" t="s">
        <v>233</v>
      </c>
      <c r="T57" s="54"/>
      <c r="U57" s="75" t="s">
        <v>234</v>
      </c>
      <c r="V57" s="54"/>
    </row>
    <row r="58" spans="1:22" x14ac:dyDescent="0.2">
      <c r="A58" s="76" t="s">
        <v>235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77" t="s">
        <v>236</v>
      </c>
      <c r="N58" s="54"/>
      <c r="O58" s="77" t="s">
        <v>0</v>
      </c>
      <c r="P58" s="54"/>
      <c r="Q58" s="77" t="s">
        <v>237</v>
      </c>
      <c r="R58" s="54"/>
      <c r="S58" s="77" t="s">
        <v>238</v>
      </c>
      <c r="T58" s="54"/>
      <c r="U58" s="77" t="s">
        <v>37</v>
      </c>
      <c r="V58" s="54"/>
    </row>
    <row r="59" spans="1:22" x14ac:dyDescent="0.2">
      <c r="A59" s="76" t="s">
        <v>239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77" t="s">
        <v>240</v>
      </c>
      <c r="N59" s="54"/>
      <c r="O59" s="77" t="s">
        <v>0</v>
      </c>
      <c r="P59" s="54"/>
      <c r="Q59" s="77" t="s">
        <v>241</v>
      </c>
      <c r="R59" s="54"/>
      <c r="S59" s="77" t="s">
        <v>242</v>
      </c>
      <c r="T59" s="54"/>
      <c r="U59" s="77" t="s">
        <v>37</v>
      </c>
      <c r="V59" s="54"/>
    </row>
    <row r="60" spans="1:22" x14ac:dyDescent="0.2">
      <c r="A60" s="76" t="s">
        <v>243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77" t="s">
        <v>244</v>
      </c>
      <c r="N60" s="54"/>
      <c r="O60" s="77" t="s">
        <v>0</v>
      </c>
      <c r="P60" s="54"/>
      <c r="Q60" s="77" t="s">
        <v>245</v>
      </c>
      <c r="R60" s="54"/>
      <c r="S60" s="77" t="s">
        <v>246</v>
      </c>
      <c r="T60" s="54"/>
      <c r="U60" s="77" t="s">
        <v>37</v>
      </c>
      <c r="V60" s="54"/>
    </row>
    <row r="61" spans="1:22" x14ac:dyDescent="0.2">
      <c r="A61" s="74" t="s">
        <v>247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75" t="s">
        <v>248</v>
      </c>
      <c r="N61" s="54"/>
      <c r="O61" s="75" t="s">
        <v>249</v>
      </c>
      <c r="P61" s="54"/>
      <c r="Q61" s="75" t="s">
        <v>250</v>
      </c>
      <c r="R61" s="54"/>
      <c r="S61" s="75" t="s">
        <v>251</v>
      </c>
      <c r="T61" s="54"/>
      <c r="U61" s="75" t="s">
        <v>252</v>
      </c>
      <c r="V61" s="54"/>
    </row>
    <row r="62" spans="1:22" x14ac:dyDescent="0.2">
      <c r="A62" s="74" t="s">
        <v>253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75" t="s">
        <v>254</v>
      </c>
      <c r="N62" s="54"/>
      <c r="O62" s="75" t="s">
        <v>255</v>
      </c>
      <c r="P62" s="54"/>
      <c r="Q62" s="75" t="s">
        <v>256</v>
      </c>
      <c r="R62" s="54"/>
      <c r="S62" s="75" t="s">
        <v>257</v>
      </c>
      <c r="T62" s="54"/>
      <c r="U62" s="75" t="s">
        <v>258</v>
      </c>
      <c r="V62" s="54"/>
    </row>
    <row r="63" spans="1:22" x14ac:dyDescent="0.2">
      <c r="A63" s="76" t="s">
        <v>259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77" t="s">
        <v>0</v>
      </c>
      <c r="N63" s="54"/>
      <c r="O63" s="77" t="s">
        <v>0</v>
      </c>
      <c r="P63" s="54"/>
      <c r="Q63" s="77" t="s">
        <v>260</v>
      </c>
      <c r="R63" s="54"/>
      <c r="S63" s="77" t="s">
        <v>37</v>
      </c>
      <c r="T63" s="54"/>
      <c r="U63" s="77" t="s">
        <v>37</v>
      </c>
      <c r="V63" s="54"/>
    </row>
    <row r="64" spans="1:22" x14ac:dyDescent="0.2">
      <c r="A64" s="76" t="s">
        <v>261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77" t="s">
        <v>262</v>
      </c>
      <c r="N64" s="54"/>
      <c r="O64" s="77" t="s">
        <v>0</v>
      </c>
      <c r="P64" s="54"/>
      <c r="Q64" s="77" t="s">
        <v>263</v>
      </c>
      <c r="R64" s="54"/>
      <c r="S64" s="77" t="s">
        <v>264</v>
      </c>
      <c r="T64" s="54"/>
      <c r="U64" s="77" t="s">
        <v>37</v>
      </c>
      <c r="V64" s="54"/>
    </row>
    <row r="65" spans="1:22" x14ac:dyDescent="0.2">
      <c r="A65" s="76" t="s">
        <v>265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77" t="s">
        <v>266</v>
      </c>
      <c r="N65" s="54"/>
      <c r="O65" s="77" t="s">
        <v>0</v>
      </c>
      <c r="P65" s="54"/>
      <c r="Q65" s="77" t="s">
        <v>267</v>
      </c>
      <c r="R65" s="54"/>
      <c r="S65" s="77" t="s">
        <v>268</v>
      </c>
      <c r="T65" s="54"/>
      <c r="U65" s="77" t="s">
        <v>37</v>
      </c>
      <c r="V65" s="54"/>
    </row>
    <row r="66" spans="1:22" x14ac:dyDescent="0.2">
      <c r="A66" s="76" t="s">
        <v>269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77" t="s">
        <v>270</v>
      </c>
      <c r="N66" s="54"/>
      <c r="O66" s="77" t="s">
        <v>0</v>
      </c>
      <c r="P66" s="54"/>
      <c r="Q66" s="77" t="s">
        <v>271</v>
      </c>
      <c r="R66" s="54"/>
      <c r="S66" s="77" t="s">
        <v>272</v>
      </c>
      <c r="T66" s="54"/>
      <c r="U66" s="77" t="s">
        <v>37</v>
      </c>
      <c r="V66" s="54"/>
    </row>
    <row r="67" spans="1:22" x14ac:dyDescent="0.2">
      <c r="A67" s="74" t="s">
        <v>273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75" t="s">
        <v>274</v>
      </c>
      <c r="N67" s="54"/>
      <c r="O67" s="75" t="s">
        <v>275</v>
      </c>
      <c r="P67" s="54"/>
      <c r="Q67" s="75" t="s">
        <v>276</v>
      </c>
      <c r="R67" s="54"/>
      <c r="S67" s="75" t="s">
        <v>277</v>
      </c>
      <c r="T67" s="54"/>
      <c r="U67" s="75" t="s">
        <v>278</v>
      </c>
      <c r="V67" s="54"/>
    </row>
    <row r="68" spans="1:22" x14ac:dyDescent="0.2">
      <c r="A68" s="76" t="s">
        <v>279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77" t="s">
        <v>280</v>
      </c>
      <c r="N68" s="54"/>
      <c r="O68" s="77" t="s">
        <v>0</v>
      </c>
      <c r="P68" s="54"/>
      <c r="Q68" s="77" t="s">
        <v>281</v>
      </c>
      <c r="R68" s="54"/>
      <c r="S68" s="77" t="s">
        <v>282</v>
      </c>
      <c r="T68" s="54"/>
      <c r="U68" s="77" t="s">
        <v>37</v>
      </c>
      <c r="V68" s="54"/>
    </row>
    <row r="69" spans="1:22" x14ac:dyDescent="0.2">
      <c r="A69" s="76" t="s">
        <v>283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77" t="s">
        <v>284</v>
      </c>
      <c r="N69" s="54"/>
      <c r="O69" s="77" t="s">
        <v>0</v>
      </c>
      <c r="P69" s="54"/>
      <c r="Q69" s="77" t="s">
        <v>0</v>
      </c>
      <c r="R69" s="54"/>
      <c r="S69" s="77" t="s">
        <v>37</v>
      </c>
      <c r="T69" s="54"/>
      <c r="U69" s="77" t="s">
        <v>37</v>
      </c>
      <c r="V69" s="54"/>
    </row>
    <row r="70" spans="1:22" x14ac:dyDescent="0.2">
      <c r="A70" s="76" t="s">
        <v>285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77" t="s">
        <v>286</v>
      </c>
      <c r="N70" s="54"/>
      <c r="O70" s="77" t="s">
        <v>0</v>
      </c>
      <c r="P70" s="54"/>
      <c r="Q70" s="77" t="s">
        <v>287</v>
      </c>
      <c r="R70" s="54"/>
      <c r="S70" s="77" t="s">
        <v>288</v>
      </c>
      <c r="T70" s="54"/>
      <c r="U70" s="77" t="s">
        <v>37</v>
      </c>
      <c r="V70" s="54"/>
    </row>
    <row r="71" spans="1:22" x14ac:dyDescent="0.2">
      <c r="A71" s="76" t="s">
        <v>289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77" t="s">
        <v>290</v>
      </c>
      <c r="N71" s="54"/>
      <c r="O71" s="77" t="s">
        <v>0</v>
      </c>
      <c r="P71" s="54"/>
      <c r="Q71" s="77" t="s">
        <v>291</v>
      </c>
      <c r="R71" s="54"/>
      <c r="S71" s="77" t="s">
        <v>292</v>
      </c>
      <c r="T71" s="54"/>
      <c r="U71" s="77" t="s">
        <v>37</v>
      </c>
      <c r="V71" s="54"/>
    </row>
    <row r="72" spans="1:22" x14ac:dyDescent="0.2">
      <c r="A72" s="76" t="s">
        <v>293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77" t="s">
        <v>294</v>
      </c>
      <c r="N72" s="54"/>
      <c r="O72" s="77" t="s">
        <v>0</v>
      </c>
      <c r="P72" s="54"/>
      <c r="Q72" s="77" t="s">
        <v>295</v>
      </c>
      <c r="R72" s="54"/>
      <c r="S72" s="77" t="s">
        <v>296</v>
      </c>
      <c r="T72" s="54"/>
      <c r="U72" s="77" t="s">
        <v>37</v>
      </c>
      <c r="V72" s="54"/>
    </row>
    <row r="73" spans="1:22" x14ac:dyDescent="0.2">
      <c r="A73" s="74" t="s">
        <v>297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75" t="s">
        <v>298</v>
      </c>
      <c r="N73" s="54"/>
      <c r="O73" s="75" t="s">
        <v>299</v>
      </c>
      <c r="P73" s="54"/>
      <c r="Q73" s="75" t="s">
        <v>300</v>
      </c>
      <c r="R73" s="54"/>
      <c r="S73" s="75" t="s">
        <v>301</v>
      </c>
      <c r="T73" s="54"/>
      <c r="U73" s="75" t="s">
        <v>302</v>
      </c>
      <c r="V73" s="54"/>
    </row>
    <row r="74" spans="1:22" x14ac:dyDescent="0.2">
      <c r="A74" s="76" t="s">
        <v>303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77" t="s">
        <v>304</v>
      </c>
      <c r="N74" s="54"/>
      <c r="O74" s="77" t="s">
        <v>0</v>
      </c>
      <c r="P74" s="54"/>
      <c r="Q74" s="77" t="s">
        <v>305</v>
      </c>
      <c r="R74" s="54"/>
      <c r="S74" s="77" t="s">
        <v>306</v>
      </c>
      <c r="T74" s="54"/>
      <c r="U74" s="77" t="s">
        <v>37</v>
      </c>
      <c r="V74" s="54"/>
    </row>
    <row r="75" spans="1:22" x14ac:dyDescent="0.2">
      <c r="A75" s="76" t="s">
        <v>307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77" t="s">
        <v>308</v>
      </c>
      <c r="N75" s="54"/>
      <c r="O75" s="77" t="s">
        <v>0</v>
      </c>
      <c r="P75" s="54"/>
      <c r="Q75" s="77" t="s">
        <v>309</v>
      </c>
      <c r="R75" s="54"/>
      <c r="S75" s="77" t="s">
        <v>310</v>
      </c>
      <c r="T75" s="54"/>
      <c r="U75" s="77" t="s">
        <v>37</v>
      </c>
      <c r="V75" s="54"/>
    </row>
    <row r="76" spans="1:22" x14ac:dyDescent="0.2">
      <c r="A76" s="76" t="s">
        <v>311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77" t="s">
        <v>312</v>
      </c>
      <c r="N76" s="54"/>
      <c r="O76" s="77" t="s">
        <v>0</v>
      </c>
      <c r="P76" s="54"/>
      <c r="Q76" s="77" t="s">
        <v>313</v>
      </c>
      <c r="R76" s="54"/>
      <c r="S76" s="77" t="s">
        <v>314</v>
      </c>
      <c r="T76" s="54"/>
      <c r="U76" s="77" t="s">
        <v>37</v>
      </c>
      <c r="V76" s="54"/>
    </row>
    <row r="77" spans="1:22" x14ac:dyDescent="0.2">
      <c r="A77" s="76" t="s">
        <v>315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77" t="s">
        <v>316</v>
      </c>
      <c r="N77" s="54"/>
      <c r="O77" s="77" t="s">
        <v>0</v>
      </c>
      <c r="P77" s="54"/>
      <c r="Q77" s="77" t="s">
        <v>317</v>
      </c>
      <c r="R77" s="54"/>
      <c r="S77" s="77" t="s">
        <v>318</v>
      </c>
      <c r="T77" s="54"/>
      <c r="U77" s="77" t="s">
        <v>37</v>
      </c>
      <c r="V77" s="54"/>
    </row>
    <row r="78" spans="1:22" x14ac:dyDescent="0.2">
      <c r="A78" s="76" t="s">
        <v>319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77" t="s">
        <v>320</v>
      </c>
      <c r="N78" s="54"/>
      <c r="O78" s="77" t="s">
        <v>0</v>
      </c>
      <c r="P78" s="54"/>
      <c r="Q78" s="77" t="s">
        <v>321</v>
      </c>
      <c r="R78" s="54"/>
      <c r="S78" s="77" t="s">
        <v>322</v>
      </c>
      <c r="T78" s="54"/>
      <c r="U78" s="77" t="s">
        <v>37</v>
      </c>
      <c r="V78" s="54"/>
    </row>
    <row r="79" spans="1:22" x14ac:dyDescent="0.2">
      <c r="A79" s="76" t="s">
        <v>323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77" t="s">
        <v>324</v>
      </c>
      <c r="N79" s="54"/>
      <c r="O79" s="77" t="s">
        <v>0</v>
      </c>
      <c r="P79" s="54"/>
      <c r="Q79" s="77" t="s">
        <v>325</v>
      </c>
      <c r="R79" s="54"/>
      <c r="S79" s="77" t="s">
        <v>326</v>
      </c>
      <c r="T79" s="54"/>
      <c r="U79" s="77" t="s">
        <v>37</v>
      </c>
      <c r="V79" s="54"/>
    </row>
    <row r="80" spans="1:22" x14ac:dyDescent="0.2">
      <c r="A80" s="76" t="s">
        <v>327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77" t="s">
        <v>328</v>
      </c>
      <c r="N80" s="54"/>
      <c r="O80" s="77" t="s">
        <v>0</v>
      </c>
      <c r="P80" s="54"/>
      <c r="Q80" s="77" t="s">
        <v>329</v>
      </c>
      <c r="R80" s="54"/>
      <c r="S80" s="77" t="s">
        <v>330</v>
      </c>
      <c r="T80" s="54"/>
      <c r="U80" s="77" t="s">
        <v>37</v>
      </c>
      <c r="V80" s="54"/>
    </row>
    <row r="81" spans="1:22" x14ac:dyDescent="0.2">
      <c r="A81" s="74" t="s">
        <v>331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75" t="s">
        <v>332</v>
      </c>
      <c r="N81" s="54"/>
      <c r="O81" s="75" t="s">
        <v>333</v>
      </c>
      <c r="P81" s="54"/>
      <c r="Q81" s="75" t="s">
        <v>334</v>
      </c>
      <c r="R81" s="54"/>
      <c r="S81" s="75" t="s">
        <v>335</v>
      </c>
      <c r="T81" s="54"/>
      <c r="U81" s="75" t="s">
        <v>336</v>
      </c>
      <c r="V81" s="54"/>
    </row>
    <row r="82" spans="1:22" x14ac:dyDescent="0.2">
      <c r="A82" s="76" t="s">
        <v>337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77" t="s">
        <v>338</v>
      </c>
      <c r="N82" s="54"/>
      <c r="O82" s="77" t="s">
        <v>0</v>
      </c>
      <c r="P82" s="54"/>
      <c r="Q82" s="77" t="s">
        <v>339</v>
      </c>
      <c r="R82" s="54"/>
      <c r="S82" s="77" t="s">
        <v>340</v>
      </c>
      <c r="T82" s="54"/>
      <c r="U82" s="77" t="s">
        <v>37</v>
      </c>
      <c r="V82" s="54"/>
    </row>
    <row r="83" spans="1:22" x14ac:dyDescent="0.2">
      <c r="A83" s="76" t="s">
        <v>341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77" t="s">
        <v>0</v>
      </c>
      <c r="N83" s="54"/>
      <c r="O83" s="77" t="s">
        <v>0</v>
      </c>
      <c r="P83" s="54"/>
      <c r="Q83" s="77" t="s">
        <v>342</v>
      </c>
      <c r="R83" s="54"/>
      <c r="S83" s="77" t="s">
        <v>37</v>
      </c>
      <c r="T83" s="54"/>
      <c r="U83" s="77" t="s">
        <v>37</v>
      </c>
      <c r="V83" s="54"/>
    </row>
    <row r="84" spans="1:22" x14ac:dyDescent="0.2">
      <c r="A84" s="76" t="s">
        <v>343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77" t="s">
        <v>344</v>
      </c>
      <c r="N84" s="54"/>
      <c r="O84" s="77" t="s">
        <v>0</v>
      </c>
      <c r="P84" s="54"/>
      <c r="Q84" s="77" t="s">
        <v>0</v>
      </c>
      <c r="R84" s="54"/>
      <c r="S84" s="77" t="s">
        <v>37</v>
      </c>
      <c r="T84" s="54"/>
      <c r="U84" s="77" t="s">
        <v>37</v>
      </c>
      <c r="V84" s="54"/>
    </row>
    <row r="85" spans="1:22" x14ac:dyDescent="0.2">
      <c r="A85" s="76" t="s">
        <v>345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77" t="s">
        <v>346</v>
      </c>
      <c r="N85" s="54"/>
      <c r="O85" s="77" t="s">
        <v>0</v>
      </c>
      <c r="P85" s="54"/>
      <c r="Q85" s="77" t="s">
        <v>347</v>
      </c>
      <c r="R85" s="54"/>
      <c r="S85" s="77" t="s">
        <v>348</v>
      </c>
      <c r="T85" s="54"/>
      <c r="U85" s="77" t="s">
        <v>37</v>
      </c>
      <c r="V85" s="54"/>
    </row>
    <row r="86" spans="1:22" x14ac:dyDescent="0.2">
      <c r="A86" s="76" t="s">
        <v>349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77" t="s">
        <v>0</v>
      </c>
      <c r="N86" s="54"/>
      <c r="O86" s="77" t="s">
        <v>0</v>
      </c>
      <c r="P86" s="54"/>
      <c r="Q86" s="77" t="s">
        <v>350</v>
      </c>
      <c r="R86" s="54"/>
      <c r="S86" s="77" t="s">
        <v>37</v>
      </c>
      <c r="T86" s="54"/>
      <c r="U86" s="77" t="s">
        <v>37</v>
      </c>
      <c r="V86" s="54"/>
    </row>
    <row r="87" spans="1:22" x14ac:dyDescent="0.2">
      <c r="A87" s="76" t="s">
        <v>351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77" t="s">
        <v>0</v>
      </c>
      <c r="N87" s="54"/>
      <c r="O87" s="77" t="s">
        <v>0</v>
      </c>
      <c r="P87" s="54"/>
      <c r="Q87" s="77" t="s">
        <v>352</v>
      </c>
      <c r="R87" s="54"/>
      <c r="S87" s="77" t="s">
        <v>37</v>
      </c>
      <c r="T87" s="54"/>
      <c r="U87" s="77" t="s">
        <v>37</v>
      </c>
      <c r="V87" s="54"/>
    </row>
    <row r="88" spans="1:22" x14ac:dyDescent="0.2">
      <c r="A88" s="76" t="s">
        <v>353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77" t="s">
        <v>0</v>
      </c>
      <c r="N88" s="54"/>
      <c r="O88" s="77" t="s">
        <v>0</v>
      </c>
      <c r="P88" s="54"/>
      <c r="Q88" s="77" t="s">
        <v>354</v>
      </c>
      <c r="R88" s="54"/>
      <c r="S88" s="77" t="s">
        <v>37</v>
      </c>
      <c r="T88" s="54"/>
      <c r="U88" s="77" t="s">
        <v>37</v>
      </c>
      <c r="V88" s="54"/>
    </row>
    <row r="89" spans="1:22" x14ac:dyDescent="0.2">
      <c r="A89" s="74" t="s">
        <v>355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75" t="s">
        <v>356</v>
      </c>
      <c r="N89" s="54"/>
      <c r="O89" s="75" t="s">
        <v>357</v>
      </c>
      <c r="P89" s="54"/>
      <c r="Q89" s="78">
        <v>56326.49</v>
      </c>
      <c r="R89" s="54"/>
      <c r="S89" s="79">
        <f>Q89/M89</f>
        <v>0.27121045596145016</v>
      </c>
      <c r="T89" s="63"/>
      <c r="U89" s="79">
        <f>Q89/O89</f>
        <v>0.39891281869688383</v>
      </c>
      <c r="V89" s="63"/>
    </row>
    <row r="90" spans="1:22" x14ac:dyDescent="0.2">
      <c r="A90" s="74" t="s">
        <v>358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75" t="s">
        <v>359</v>
      </c>
      <c r="N90" s="54"/>
      <c r="O90" s="75" t="s">
        <v>360</v>
      </c>
      <c r="P90" s="54"/>
      <c r="Q90" s="75" t="s">
        <v>361</v>
      </c>
      <c r="R90" s="54"/>
      <c r="S90" s="75" t="s">
        <v>362</v>
      </c>
      <c r="T90" s="54"/>
      <c r="U90" s="75" t="s">
        <v>363</v>
      </c>
      <c r="V90" s="54"/>
    </row>
    <row r="91" spans="1:22" x14ac:dyDescent="0.2">
      <c r="A91" s="76" t="s">
        <v>364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77" t="s">
        <v>359</v>
      </c>
      <c r="N91" s="54"/>
      <c r="O91" s="77" t="s">
        <v>0</v>
      </c>
      <c r="P91" s="54"/>
      <c r="Q91" s="77" t="s">
        <v>361</v>
      </c>
      <c r="R91" s="54"/>
      <c r="S91" s="77" t="s">
        <v>362</v>
      </c>
      <c r="T91" s="54"/>
      <c r="U91" s="77" t="s">
        <v>37</v>
      </c>
      <c r="V91" s="54"/>
    </row>
    <row r="92" spans="1:22" x14ac:dyDescent="0.2">
      <c r="A92" s="74" t="s">
        <v>365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75" t="s">
        <v>366</v>
      </c>
      <c r="N92" s="54"/>
      <c r="O92" s="75" t="s">
        <v>367</v>
      </c>
      <c r="P92" s="54"/>
      <c r="Q92" s="78">
        <v>54699.66</v>
      </c>
      <c r="R92" s="54"/>
      <c r="S92" s="75" t="s">
        <v>368</v>
      </c>
      <c r="T92" s="54"/>
      <c r="U92" s="75" t="s">
        <v>369</v>
      </c>
      <c r="V92" s="54"/>
    </row>
    <row r="93" spans="1:22" x14ac:dyDescent="0.2">
      <c r="A93" s="76" t="s">
        <v>370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77" t="s">
        <v>371</v>
      </c>
      <c r="N93" s="54"/>
      <c r="O93" s="77" t="s">
        <v>0</v>
      </c>
      <c r="P93" s="54"/>
      <c r="Q93" s="77" t="s">
        <v>372</v>
      </c>
      <c r="R93" s="54"/>
      <c r="S93" s="77" t="s">
        <v>373</v>
      </c>
      <c r="T93" s="54"/>
      <c r="U93" s="77" t="s">
        <v>37</v>
      </c>
      <c r="V93" s="54"/>
    </row>
    <row r="94" spans="1:22" x14ac:dyDescent="0.2">
      <c r="A94" s="76" t="s">
        <v>374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77" t="s">
        <v>375</v>
      </c>
      <c r="N94" s="54"/>
      <c r="O94" s="77" t="s">
        <v>0</v>
      </c>
      <c r="P94" s="54"/>
      <c r="Q94" s="77" t="s">
        <v>376</v>
      </c>
      <c r="R94" s="54"/>
      <c r="S94" s="77" t="s">
        <v>377</v>
      </c>
      <c r="T94" s="54"/>
      <c r="U94" s="77" t="s">
        <v>37</v>
      </c>
      <c r="V94" s="54"/>
    </row>
    <row r="95" spans="1:22" x14ac:dyDescent="0.2">
      <c r="A95" s="76" t="s">
        <v>378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77" t="s">
        <v>379</v>
      </c>
      <c r="N95" s="54"/>
      <c r="O95" s="77" t="s">
        <v>0</v>
      </c>
      <c r="P95" s="54"/>
      <c r="Q95" s="80">
        <v>1130.0999999999999</v>
      </c>
      <c r="R95" s="54"/>
      <c r="S95" s="81">
        <f>Q95/M95</f>
        <v>0.57108349714736184</v>
      </c>
      <c r="T95" s="63"/>
      <c r="U95" s="81">
        <v>0</v>
      </c>
      <c r="V95" s="63"/>
    </row>
    <row r="96" spans="1:22" x14ac:dyDescent="0.2">
      <c r="A96" s="74" t="s">
        <v>380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75" t="s">
        <v>381</v>
      </c>
      <c r="N96" s="54"/>
      <c r="O96" s="75" t="s">
        <v>0</v>
      </c>
      <c r="P96" s="54"/>
      <c r="Q96" s="75" t="s">
        <v>0</v>
      </c>
      <c r="R96" s="54"/>
      <c r="S96" s="75" t="s">
        <v>37</v>
      </c>
      <c r="T96" s="54"/>
      <c r="U96" s="75" t="s">
        <v>37</v>
      </c>
      <c r="V96" s="54"/>
    </row>
    <row r="97" spans="1:22" x14ac:dyDescent="0.2">
      <c r="A97" s="74" t="s">
        <v>382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75" t="s">
        <v>381</v>
      </c>
      <c r="N97" s="54"/>
      <c r="O97" s="75" t="s">
        <v>0</v>
      </c>
      <c r="P97" s="54"/>
      <c r="Q97" s="75" t="s">
        <v>0</v>
      </c>
      <c r="R97" s="54"/>
      <c r="S97" s="75" t="s">
        <v>37</v>
      </c>
      <c r="T97" s="54"/>
      <c r="U97" s="75" t="s">
        <v>37</v>
      </c>
      <c r="V97" s="54"/>
    </row>
    <row r="98" spans="1:22" x14ac:dyDescent="0.2">
      <c r="A98" s="76" t="s">
        <v>383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77" t="s">
        <v>381</v>
      </c>
      <c r="N98" s="54"/>
      <c r="O98" s="77" t="s">
        <v>0</v>
      </c>
      <c r="P98" s="54"/>
      <c r="Q98" s="77" t="s">
        <v>0</v>
      </c>
      <c r="R98" s="54"/>
      <c r="S98" s="77" t="s">
        <v>37</v>
      </c>
      <c r="T98" s="54"/>
      <c r="U98" s="77" t="s">
        <v>37</v>
      </c>
      <c r="V98" s="54"/>
    </row>
    <row r="99" spans="1:22" x14ac:dyDescent="0.2">
      <c r="A99" s="74" t="s">
        <v>384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75" t="s">
        <v>385</v>
      </c>
      <c r="N99" s="54"/>
      <c r="O99" s="75" t="s">
        <v>386</v>
      </c>
      <c r="P99" s="54"/>
      <c r="Q99" s="75" t="s">
        <v>387</v>
      </c>
      <c r="R99" s="54"/>
      <c r="S99" s="75" t="s">
        <v>388</v>
      </c>
      <c r="T99" s="54"/>
      <c r="U99" s="75" t="s">
        <v>389</v>
      </c>
      <c r="V99" s="54"/>
    </row>
    <row r="100" spans="1:22" x14ac:dyDescent="0.2">
      <c r="A100" s="74" t="s">
        <v>390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75" t="s">
        <v>391</v>
      </c>
      <c r="N100" s="54"/>
      <c r="O100" s="75" t="s">
        <v>392</v>
      </c>
      <c r="P100" s="54"/>
      <c r="Q100" s="75" t="s">
        <v>393</v>
      </c>
      <c r="R100" s="54"/>
      <c r="S100" s="75" t="s">
        <v>394</v>
      </c>
      <c r="T100" s="54"/>
      <c r="U100" s="75" t="s">
        <v>395</v>
      </c>
      <c r="V100" s="54"/>
    </row>
    <row r="101" spans="1:22" x14ac:dyDescent="0.2">
      <c r="A101" s="76" t="s">
        <v>396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77" t="s">
        <v>391</v>
      </c>
      <c r="N101" s="54"/>
      <c r="O101" s="77" t="s">
        <v>0</v>
      </c>
      <c r="P101" s="54"/>
      <c r="Q101" s="77" t="s">
        <v>393</v>
      </c>
      <c r="R101" s="54"/>
      <c r="S101" s="77" t="s">
        <v>394</v>
      </c>
      <c r="T101" s="54"/>
      <c r="U101" s="77" t="s">
        <v>37</v>
      </c>
      <c r="V101" s="54"/>
    </row>
    <row r="102" spans="1:22" x14ac:dyDescent="0.2">
      <c r="A102" s="74" t="s">
        <v>397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75" t="s">
        <v>398</v>
      </c>
      <c r="N102" s="54"/>
      <c r="O102" s="75" t="s">
        <v>399</v>
      </c>
      <c r="P102" s="54"/>
      <c r="Q102" s="75" t="s">
        <v>400</v>
      </c>
      <c r="R102" s="54"/>
      <c r="S102" s="75" t="s">
        <v>401</v>
      </c>
      <c r="T102" s="54"/>
      <c r="U102" s="75" t="s">
        <v>402</v>
      </c>
      <c r="V102" s="54"/>
    </row>
    <row r="103" spans="1:22" x14ac:dyDescent="0.2">
      <c r="A103" s="76" t="s">
        <v>403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77" t="s">
        <v>404</v>
      </c>
      <c r="N103" s="54"/>
      <c r="O103" s="77" t="s">
        <v>0</v>
      </c>
      <c r="P103" s="54"/>
      <c r="Q103" s="77" t="s">
        <v>405</v>
      </c>
      <c r="R103" s="54"/>
      <c r="S103" s="77" t="s">
        <v>406</v>
      </c>
      <c r="T103" s="54"/>
      <c r="U103" s="77" t="s">
        <v>37</v>
      </c>
      <c r="V103" s="54"/>
    </row>
    <row r="104" spans="1:22" x14ac:dyDescent="0.2">
      <c r="A104" s="76" t="s">
        <v>407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77" t="s">
        <v>408</v>
      </c>
      <c r="N104" s="54"/>
      <c r="O104" s="77" t="s">
        <v>0</v>
      </c>
      <c r="P104" s="54"/>
      <c r="Q104" s="77" t="s">
        <v>409</v>
      </c>
      <c r="R104" s="54"/>
      <c r="S104" s="77" t="s">
        <v>410</v>
      </c>
      <c r="T104" s="54"/>
      <c r="U104" s="77" t="s">
        <v>37</v>
      </c>
      <c r="V104" s="54"/>
    </row>
    <row r="105" spans="1:22" x14ac:dyDescent="0.2">
      <c r="A105" s="74" t="s">
        <v>411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75" t="s">
        <v>412</v>
      </c>
      <c r="N105" s="54"/>
      <c r="O105" s="75" t="s">
        <v>413</v>
      </c>
      <c r="P105" s="54"/>
      <c r="Q105" s="75" t="s">
        <v>414</v>
      </c>
      <c r="R105" s="54"/>
      <c r="S105" s="75" t="s">
        <v>415</v>
      </c>
      <c r="T105" s="54"/>
      <c r="U105" s="75" t="s">
        <v>416</v>
      </c>
      <c r="V105" s="54"/>
    </row>
    <row r="106" spans="1:22" x14ac:dyDescent="0.2">
      <c r="A106" s="74" t="s">
        <v>417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75" t="s">
        <v>412</v>
      </c>
      <c r="N106" s="54"/>
      <c r="O106" s="75" t="s">
        <v>413</v>
      </c>
      <c r="P106" s="54"/>
      <c r="Q106" s="75" t="s">
        <v>414</v>
      </c>
      <c r="R106" s="54"/>
      <c r="S106" s="75" t="s">
        <v>415</v>
      </c>
      <c r="T106" s="54"/>
      <c r="U106" s="75" t="s">
        <v>416</v>
      </c>
      <c r="V106" s="54"/>
    </row>
    <row r="107" spans="1:22" x14ac:dyDescent="0.2">
      <c r="A107" s="76" t="s">
        <v>418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77" t="s">
        <v>412</v>
      </c>
      <c r="N107" s="54"/>
      <c r="O107" s="77" t="s">
        <v>0</v>
      </c>
      <c r="P107" s="54"/>
      <c r="Q107" s="77" t="s">
        <v>419</v>
      </c>
      <c r="R107" s="54"/>
      <c r="S107" s="77" t="s">
        <v>420</v>
      </c>
      <c r="T107" s="54"/>
      <c r="U107" s="77" t="s">
        <v>37</v>
      </c>
      <c r="V107" s="54"/>
    </row>
    <row r="108" spans="1:22" x14ac:dyDescent="0.2">
      <c r="A108" s="76" t="s">
        <v>421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77" t="s">
        <v>0</v>
      </c>
      <c r="N108" s="54"/>
      <c r="O108" s="77" t="s">
        <v>0</v>
      </c>
      <c r="P108" s="54"/>
      <c r="Q108" s="77" t="s">
        <v>422</v>
      </c>
      <c r="R108" s="54"/>
      <c r="S108" s="77" t="s">
        <v>37</v>
      </c>
      <c r="T108" s="54"/>
      <c r="U108" s="77" t="s">
        <v>37</v>
      </c>
      <c r="V108" s="54"/>
    </row>
    <row r="109" spans="1:22" x14ac:dyDescent="0.2">
      <c r="A109" s="74" t="s">
        <v>24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75" t="s">
        <v>25</v>
      </c>
      <c r="N109" s="54"/>
      <c r="O109" s="75" t="s">
        <v>26</v>
      </c>
      <c r="P109" s="54"/>
      <c r="Q109" s="75" t="s">
        <v>27</v>
      </c>
      <c r="R109" s="54"/>
      <c r="S109" s="75" t="s">
        <v>28</v>
      </c>
      <c r="T109" s="54"/>
      <c r="U109" s="75" t="s">
        <v>29</v>
      </c>
      <c r="V109" s="54"/>
    </row>
    <row r="110" spans="1:22" x14ac:dyDescent="0.2">
      <c r="A110" s="74" t="s">
        <v>423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75" t="s">
        <v>0</v>
      </c>
      <c r="N110" s="54"/>
      <c r="O110" s="75" t="s">
        <v>424</v>
      </c>
      <c r="P110" s="54"/>
      <c r="Q110" s="75" t="s">
        <v>0</v>
      </c>
      <c r="R110" s="54"/>
      <c r="S110" s="75" t="s">
        <v>37</v>
      </c>
      <c r="T110" s="54"/>
      <c r="U110" s="75" t="s">
        <v>37</v>
      </c>
      <c r="V110" s="54"/>
    </row>
    <row r="111" spans="1:22" x14ac:dyDescent="0.2">
      <c r="A111" s="74" t="s">
        <v>425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75" t="s">
        <v>0</v>
      </c>
      <c r="N111" s="54"/>
      <c r="O111" s="75" t="s">
        <v>424</v>
      </c>
      <c r="P111" s="54"/>
      <c r="Q111" s="75" t="s">
        <v>0</v>
      </c>
      <c r="R111" s="54"/>
      <c r="S111" s="75" t="s">
        <v>37</v>
      </c>
      <c r="T111" s="54"/>
      <c r="U111" s="75" t="s">
        <v>37</v>
      </c>
      <c r="V111" s="54"/>
    </row>
    <row r="112" spans="1:22" x14ac:dyDescent="0.2">
      <c r="A112" s="74" t="s">
        <v>426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75" t="s">
        <v>25</v>
      </c>
      <c r="N112" s="54"/>
      <c r="O112" s="75" t="s">
        <v>427</v>
      </c>
      <c r="P112" s="54"/>
      <c r="Q112" s="75" t="s">
        <v>27</v>
      </c>
      <c r="R112" s="54"/>
      <c r="S112" s="75" t="s">
        <v>28</v>
      </c>
      <c r="T112" s="54"/>
      <c r="U112" s="75" t="s">
        <v>428</v>
      </c>
      <c r="V112" s="54"/>
    </row>
    <row r="113" spans="1:22" x14ac:dyDescent="0.2">
      <c r="A113" s="74" t="s">
        <v>429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75" t="s">
        <v>430</v>
      </c>
      <c r="N113" s="54"/>
      <c r="O113" s="75" t="s">
        <v>431</v>
      </c>
      <c r="P113" s="54"/>
      <c r="Q113" s="75" t="s">
        <v>432</v>
      </c>
      <c r="R113" s="54"/>
      <c r="S113" s="75" t="s">
        <v>433</v>
      </c>
      <c r="T113" s="54"/>
      <c r="U113" s="75" t="s">
        <v>434</v>
      </c>
      <c r="V113" s="54"/>
    </row>
    <row r="114" spans="1:22" x14ac:dyDescent="0.2">
      <c r="A114" s="76" t="s">
        <v>435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77" t="s">
        <v>436</v>
      </c>
      <c r="N114" s="54"/>
      <c r="O114" s="77" t="s">
        <v>0</v>
      </c>
      <c r="P114" s="54"/>
      <c r="Q114" s="77" t="s">
        <v>437</v>
      </c>
      <c r="R114" s="54"/>
      <c r="S114" s="77" t="s">
        <v>438</v>
      </c>
      <c r="T114" s="54"/>
      <c r="U114" s="77" t="s">
        <v>37</v>
      </c>
      <c r="V114" s="54"/>
    </row>
    <row r="115" spans="1:22" x14ac:dyDescent="0.2">
      <c r="A115" s="76" t="s">
        <v>439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77" t="s">
        <v>440</v>
      </c>
      <c r="N115" s="54"/>
      <c r="O115" s="77" t="s">
        <v>0</v>
      </c>
      <c r="P115" s="54"/>
      <c r="Q115" s="77" t="s">
        <v>441</v>
      </c>
      <c r="R115" s="54"/>
      <c r="S115" s="77" t="s">
        <v>442</v>
      </c>
      <c r="T115" s="54"/>
      <c r="U115" s="77" t="s">
        <v>37</v>
      </c>
      <c r="V115" s="54"/>
    </row>
    <row r="116" spans="1:22" x14ac:dyDescent="0.2">
      <c r="A116" s="76" t="s">
        <v>443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77" t="s">
        <v>444</v>
      </c>
      <c r="N116" s="54"/>
      <c r="O116" s="77" t="s">
        <v>0</v>
      </c>
      <c r="P116" s="54"/>
      <c r="Q116" s="77" t="s">
        <v>445</v>
      </c>
      <c r="R116" s="54"/>
      <c r="S116" s="77" t="s">
        <v>446</v>
      </c>
      <c r="T116" s="54"/>
      <c r="U116" s="77" t="s">
        <v>37</v>
      </c>
      <c r="V116" s="54"/>
    </row>
    <row r="117" spans="1:22" x14ac:dyDescent="0.2">
      <c r="A117" s="74" t="s">
        <v>447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75" t="s">
        <v>448</v>
      </c>
      <c r="N117" s="54"/>
      <c r="O117" s="75" t="s">
        <v>449</v>
      </c>
      <c r="P117" s="54"/>
      <c r="Q117" s="75" t="s">
        <v>450</v>
      </c>
      <c r="R117" s="54"/>
      <c r="S117" s="75" t="s">
        <v>451</v>
      </c>
      <c r="T117" s="54"/>
      <c r="U117" s="75" t="s">
        <v>452</v>
      </c>
      <c r="V117" s="54"/>
    </row>
    <row r="118" spans="1:22" x14ac:dyDescent="0.2">
      <c r="A118" s="76" t="s">
        <v>453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77" t="s">
        <v>0</v>
      </c>
      <c r="N118" s="54"/>
      <c r="O118" s="77" t="s">
        <v>0</v>
      </c>
      <c r="P118" s="54"/>
      <c r="Q118" s="77" t="s">
        <v>450</v>
      </c>
      <c r="R118" s="54"/>
      <c r="S118" s="77" t="s">
        <v>37</v>
      </c>
      <c r="T118" s="54"/>
      <c r="U118" s="77" t="s">
        <v>37</v>
      </c>
      <c r="V118" s="54"/>
    </row>
    <row r="119" spans="1:22" x14ac:dyDescent="0.2">
      <c r="A119" s="76" t="s">
        <v>454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77" t="s">
        <v>448</v>
      </c>
      <c r="N119" s="54"/>
      <c r="O119" s="77" t="s">
        <v>0</v>
      </c>
      <c r="P119" s="54"/>
      <c r="Q119" s="77" t="s">
        <v>0</v>
      </c>
      <c r="R119" s="54"/>
      <c r="S119" s="77" t="s">
        <v>37</v>
      </c>
      <c r="T119" s="54"/>
      <c r="U119" s="77" t="s">
        <v>37</v>
      </c>
      <c r="V119" s="54"/>
    </row>
    <row r="120" spans="1:22" x14ac:dyDescent="0.2">
      <c r="A120" s="74" t="s">
        <v>455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75" t="s">
        <v>0</v>
      </c>
      <c r="N120" s="54"/>
      <c r="O120" s="75" t="s">
        <v>456</v>
      </c>
      <c r="P120" s="54"/>
      <c r="Q120" s="75" t="s">
        <v>457</v>
      </c>
      <c r="R120" s="54"/>
      <c r="S120" s="75" t="s">
        <v>37</v>
      </c>
      <c r="T120" s="54"/>
      <c r="U120" s="75" t="s">
        <v>458</v>
      </c>
      <c r="V120" s="54"/>
    </row>
    <row r="121" spans="1:22" x14ac:dyDescent="0.2">
      <c r="A121" s="76" t="s">
        <v>459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77" t="s">
        <v>0</v>
      </c>
      <c r="N121" s="54"/>
      <c r="O121" s="77" t="s">
        <v>0</v>
      </c>
      <c r="P121" s="54"/>
      <c r="Q121" s="77" t="s">
        <v>457</v>
      </c>
      <c r="R121" s="54"/>
      <c r="S121" s="77" t="s">
        <v>37</v>
      </c>
      <c r="T121" s="54"/>
      <c r="U121" s="77" t="s">
        <v>37</v>
      </c>
      <c r="V121" s="54"/>
    </row>
    <row r="122" spans="1:22" x14ac:dyDescent="0.2">
      <c r="A122" s="74" t="s">
        <v>460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75" t="s">
        <v>461</v>
      </c>
      <c r="N122" s="54"/>
      <c r="O122" s="75" t="s">
        <v>462</v>
      </c>
      <c r="P122" s="54"/>
      <c r="Q122" s="75" t="s">
        <v>352</v>
      </c>
      <c r="R122" s="54"/>
      <c r="S122" s="75" t="s">
        <v>463</v>
      </c>
      <c r="T122" s="54"/>
      <c r="U122" s="75" t="s">
        <v>464</v>
      </c>
      <c r="V122" s="54"/>
    </row>
    <row r="123" spans="1:22" x14ac:dyDescent="0.2">
      <c r="A123" s="76" t="s">
        <v>465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77" t="s">
        <v>461</v>
      </c>
      <c r="N123" s="54"/>
      <c r="O123" s="77" t="s">
        <v>0</v>
      </c>
      <c r="P123" s="54"/>
      <c r="Q123" s="77" t="s">
        <v>352</v>
      </c>
      <c r="R123" s="54"/>
      <c r="S123" s="77" t="s">
        <v>463</v>
      </c>
      <c r="T123" s="54"/>
      <c r="U123" s="77" t="s">
        <v>37</v>
      </c>
      <c r="V123" s="54"/>
    </row>
    <row r="124" spans="1:22" x14ac:dyDescent="0.2">
      <c r="A124" s="82" t="s">
        <v>0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82" t="s">
        <v>0</v>
      </c>
      <c r="N124" s="54"/>
      <c r="O124" s="82" t="s">
        <v>0</v>
      </c>
      <c r="P124" s="54"/>
      <c r="Q124" s="82" t="s">
        <v>0</v>
      </c>
      <c r="R124" s="54"/>
      <c r="S124" s="82" t="s">
        <v>0</v>
      </c>
      <c r="T124" s="54"/>
      <c r="U124" s="82" t="s">
        <v>0</v>
      </c>
      <c r="V124" s="54"/>
    </row>
  </sheetData>
  <mergeCells count="723"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5:V65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1:U1"/>
    <mergeCell ref="A2:U2"/>
    <mergeCell ref="A3:U3"/>
    <mergeCell ref="A5:L5"/>
    <mergeCell ref="M5:N5"/>
    <mergeCell ref="O5:P5"/>
    <mergeCell ref="Q5:R5"/>
    <mergeCell ref="S5:T5"/>
    <mergeCell ref="U5:V5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X9" sqref="X9"/>
    </sheetView>
  </sheetViews>
  <sheetFormatPr defaultRowHeight="12.75" x14ac:dyDescent="0.2"/>
  <cols>
    <col min="7" max="7" width="1.7109375" customWidth="1"/>
    <col min="8" max="8" width="3" hidden="1" customWidth="1"/>
    <col min="9" max="12" width="9.140625" hidden="1" customWidth="1"/>
    <col min="13" max="13" width="10.5703125" bestFit="1" customWidth="1"/>
    <col min="14" max="14" width="3.85546875" customWidth="1"/>
    <col min="16" max="16" width="5.85546875" customWidth="1"/>
    <col min="18" max="18" width="4.42578125" customWidth="1"/>
    <col min="19" max="19" width="9" customWidth="1"/>
    <col min="20" max="20" width="1.140625" customWidth="1"/>
    <col min="22" max="22" width="0.85546875" customWidth="1"/>
  </cols>
  <sheetData>
    <row r="1" spans="1:22" s="3" customFormat="1" ht="18" x14ac:dyDescent="0.25">
      <c r="A1" s="68" t="s">
        <v>1117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2" x14ac:dyDescent="0.2">
      <c r="A2" s="7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2" ht="3.75" customHeight="1" x14ac:dyDescent="0.2"/>
    <row r="4" spans="1:22" x14ac:dyDescent="0.2">
      <c r="A4" s="8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83" t="s">
        <v>2</v>
      </c>
      <c r="N4" s="54"/>
      <c r="O4" s="83" t="s">
        <v>3</v>
      </c>
      <c r="P4" s="54"/>
      <c r="Q4" s="83" t="s">
        <v>4</v>
      </c>
      <c r="R4" s="54"/>
      <c r="S4" s="83" t="s">
        <v>5</v>
      </c>
      <c r="T4" s="54"/>
      <c r="U4" s="83" t="s">
        <v>6</v>
      </c>
      <c r="V4" s="54"/>
    </row>
    <row r="5" spans="1:22" x14ac:dyDescent="0.2">
      <c r="A5" s="83" t="s">
        <v>466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83" t="s">
        <v>8</v>
      </c>
      <c r="N5" s="54"/>
      <c r="O5" s="83" t="s">
        <v>9</v>
      </c>
      <c r="P5" s="54"/>
      <c r="Q5" s="83" t="s">
        <v>10</v>
      </c>
      <c r="R5" s="54"/>
      <c r="S5" s="83" t="s">
        <v>11</v>
      </c>
      <c r="T5" s="54"/>
      <c r="U5" s="83" t="s">
        <v>12</v>
      </c>
      <c r="V5" s="54"/>
    </row>
    <row r="6" spans="1:22" x14ac:dyDescent="0.2">
      <c r="A6" s="84" t="s">
        <v>467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85" t="s">
        <v>468</v>
      </c>
      <c r="N6" s="54"/>
      <c r="O6" s="85" t="s">
        <v>15</v>
      </c>
      <c r="P6" s="54"/>
      <c r="Q6" s="85" t="s">
        <v>16</v>
      </c>
      <c r="R6" s="54"/>
      <c r="S6" s="85" t="s">
        <v>469</v>
      </c>
      <c r="T6" s="54"/>
      <c r="U6" s="85" t="s">
        <v>18</v>
      </c>
      <c r="V6" s="54"/>
    </row>
    <row r="7" spans="1:22" x14ac:dyDescent="0.2">
      <c r="A7" s="86" t="s">
        <v>470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87" t="s">
        <v>45</v>
      </c>
      <c r="N7" s="54"/>
      <c r="O7" s="87" t="s">
        <v>46</v>
      </c>
      <c r="P7" s="54"/>
      <c r="Q7" s="87" t="s">
        <v>47</v>
      </c>
      <c r="R7" s="54"/>
      <c r="S7" s="87" t="s">
        <v>48</v>
      </c>
      <c r="T7" s="54"/>
      <c r="U7" s="87" t="s">
        <v>49</v>
      </c>
      <c r="V7" s="54"/>
    </row>
    <row r="8" spans="1:22" x14ac:dyDescent="0.2">
      <c r="A8" s="88" t="s">
        <v>471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89" t="s">
        <v>45</v>
      </c>
      <c r="N8" s="54"/>
      <c r="O8" s="89" t="s">
        <v>46</v>
      </c>
      <c r="P8" s="54"/>
      <c r="Q8" s="89" t="s">
        <v>47</v>
      </c>
      <c r="R8" s="54"/>
      <c r="S8" s="89" t="s">
        <v>48</v>
      </c>
      <c r="T8" s="54"/>
      <c r="U8" s="89" t="s">
        <v>49</v>
      </c>
      <c r="V8" s="54"/>
    </row>
    <row r="9" spans="1:22" x14ac:dyDescent="0.2">
      <c r="A9" s="86" t="s">
        <v>472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87" t="s">
        <v>0</v>
      </c>
      <c r="N9" s="54"/>
      <c r="O9" s="87" t="s">
        <v>473</v>
      </c>
      <c r="P9" s="54"/>
      <c r="Q9" s="87" t="s">
        <v>474</v>
      </c>
      <c r="R9" s="54"/>
      <c r="S9" s="87" t="s">
        <v>37</v>
      </c>
      <c r="T9" s="54"/>
      <c r="U9" s="87" t="s">
        <v>475</v>
      </c>
      <c r="V9" s="54"/>
    </row>
    <row r="10" spans="1:22" x14ac:dyDescent="0.2">
      <c r="A10" s="88" t="s">
        <v>476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89" t="s">
        <v>0</v>
      </c>
      <c r="N10" s="54"/>
      <c r="O10" s="89" t="s">
        <v>477</v>
      </c>
      <c r="P10" s="54"/>
      <c r="Q10" s="89" t="s">
        <v>0</v>
      </c>
      <c r="R10" s="54"/>
      <c r="S10" s="89" t="s">
        <v>37</v>
      </c>
      <c r="T10" s="54"/>
      <c r="U10" s="89" t="s">
        <v>37</v>
      </c>
      <c r="V10" s="54"/>
    </row>
    <row r="11" spans="1:22" x14ac:dyDescent="0.2">
      <c r="A11" s="88" t="s">
        <v>478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89" t="s">
        <v>0</v>
      </c>
      <c r="N11" s="54"/>
      <c r="O11" s="89" t="s">
        <v>479</v>
      </c>
      <c r="P11" s="54"/>
      <c r="Q11" s="89" t="s">
        <v>0</v>
      </c>
      <c r="R11" s="54"/>
      <c r="S11" s="89" t="s">
        <v>37</v>
      </c>
      <c r="T11" s="54"/>
      <c r="U11" s="89" t="s">
        <v>37</v>
      </c>
      <c r="V11" s="54"/>
    </row>
    <row r="12" spans="1:22" x14ac:dyDescent="0.2">
      <c r="A12" s="88" t="s">
        <v>480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89" t="s">
        <v>0</v>
      </c>
      <c r="N12" s="54"/>
      <c r="O12" s="89" t="s">
        <v>481</v>
      </c>
      <c r="P12" s="54"/>
      <c r="Q12" s="89" t="s">
        <v>474</v>
      </c>
      <c r="R12" s="54"/>
      <c r="S12" s="89" t="s">
        <v>37</v>
      </c>
      <c r="T12" s="54"/>
      <c r="U12" s="89" t="s">
        <v>482</v>
      </c>
      <c r="V12" s="54"/>
    </row>
    <row r="13" spans="1:22" x14ac:dyDescent="0.2">
      <c r="A13" s="86" t="s">
        <v>483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87" t="s">
        <v>484</v>
      </c>
      <c r="N13" s="54"/>
      <c r="O13" s="87" t="s">
        <v>90</v>
      </c>
      <c r="P13" s="54"/>
      <c r="Q13" s="87" t="s">
        <v>127</v>
      </c>
      <c r="R13" s="54"/>
      <c r="S13" s="87" t="s">
        <v>485</v>
      </c>
      <c r="T13" s="54"/>
      <c r="U13" s="87" t="s">
        <v>486</v>
      </c>
      <c r="V13" s="54"/>
    </row>
    <row r="14" spans="1:22" x14ac:dyDescent="0.2">
      <c r="A14" s="88" t="s">
        <v>487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89" t="s">
        <v>484</v>
      </c>
      <c r="N14" s="54"/>
      <c r="O14" s="89" t="s">
        <v>90</v>
      </c>
      <c r="P14" s="54"/>
      <c r="Q14" s="89" t="s">
        <v>127</v>
      </c>
      <c r="R14" s="54"/>
      <c r="S14" s="89" t="s">
        <v>485</v>
      </c>
      <c r="T14" s="54"/>
      <c r="U14" s="89" t="s">
        <v>486</v>
      </c>
      <c r="V14" s="54"/>
    </row>
    <row r="15" spans="1:22" x14ac:dyDescent="0.2">
      <c r="A15" s="86" t="s">
        <v>488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87" t="s">
        <v>489</v>
      </c>
      <c r="N15" s="54"/>
      <c r="O15" s="87" t="s">
        <v>160</v>
      </c>
      <c r="P15" s="54"/>
      <c r="Q15" s="87" t="s">
        <v>161</v>
      </c>
      <c r="R15" s="54"/>
      <c r="S15" s="87" t="s">
        <v>490</v>
      </c>
      <c r="T15" s="54"/>
      <c r="U15" s="87" t="s">
        <v>163</v>
      </c>
      <c r="V15" s="54"/>
    </row>
    <row r="16" spans="1:22" x14ac:dyDescent="0.2">
      <c r="A16" s="88" t="s">
        <v>491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89" t="s">
        <v>489</v>
      </c>
      <c r="N16" s="54"/>
      <c r="O16" s="89" t="s">
        <v>160</v>
      </c>
      <c r="P16" s="54"/>
      <c r="Q16" s="89" t="s">
        <v>161</v>
      </c>
      <c r="R16" s="54"/>
      <c r="S16" s="89" t="s">
        <v>490</v>
      </c>
      <c r="T16" s="54"/>
      <c r="U16" s="89" t="s">
        <v>163</v>
      </c>
      <c r="V16" s="54"/>
    </row>
    <row r="17" spans="1:25" x14ac:dyDescent="0.2">
      <c r="A17" s="86" t="s">
        <v>492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87" t="s">
        <v>105</v>
      </c>
      <c r="N17" s="54"/>
      <c r="O17" s="87" t="s">
        <v>493</v>
      </c>
      <c r="P17" s="54"/>
      <c r="Q17" s="87" t="s">
        <v>494</v>
      </c>
      <c r="R17" s="54"/>
      <c r="S17" s="87" t="s">
        <v>495</v>
      </c>
      <c r="T17" s="54"/>
      <c r="U17" s="87" t="s">
        <v>496</v>
      </c>
      <c r="V17" s="54"/>
    </row>
    <row r="18" spans="1:25" x14ac:dyDescent="0.2">
      <c r="A18" s="88" t="s">
        <v>497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89" t="s">
        <v>105</v>
      </c>
      <c r="N18" s="54"/>
      <c r="O18" s="89" t="s">
        <v>493</v>
      </c>
      <c r="P18" s="54"/>
      <c r="Q18" s="89" t="s">
        <v>494</v>
      </c>
      <c r="R18" s="54"/>
      <c r="S18" s="89" t="s">
        <v>495</v>
      </c>
      <c r="T18" s="54"/>
      <c r="U18" s="89" t="s">
        <v>496</v>
      </c>
      <c r="V18" s="54"/>
    </row>
    <row r="19" spans="1:25" x14ac:dyDescent="0.2">
      <c r="A19" s="86" t="s">
        <v>498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87" t="s">
        <v>207</v>
      </c>
      <c r="N19" s="54"/>
      <c r="O19" s="87" t="s">
        <v>0</v>
      </c>
      <c r="P19" s="54"/>
      <c r="Q19" s="87" t="s">
        <v>0</v>
      </c>
      <c r="R19" s="54"/>
      <c r="S19" s="87" t="s">
        <v>37</v>
      </c>
      <c r="T19" s="54"/>
      <c r="U19" s="87" t="s">
        <v>37</v>
      </c>
      <c r="V19" s="54"/>
    </row>
    <row r="20" spans="1:25" x14ac:dyDescent="0.2">
      <c r="A20" s="88" t="s">
        <v>499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89" t="s">
        <v>207</v>
      </c>
      <c r="N20" s="54"/>
      <c r="O20" s="89" t="s">
        <v>0</v>
      </c>
      <c r="P20" s="54"/>
      <c r="Q20" s="89" t="s">
        <v>0</v>
      </c>
      <c r="R20" s="54"/>
      <c r="S20" s="89" t="s">
        <v>37</v>
      </c>
      <c r="T20" s="54"/>
      <c r="U20" s="89" t="s">
        <v>37</v>
      </c>
      <c r="V20" s="54"/>
    </row>
    <row r="21" spans="1:25" x14ac:dyDescent="0.2">
      <c r="A21" s="76" t="s">
        <v>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76" t="s">
        <v>0</v>
      </c>
      <c r="N21" s="54"/>
      <c r="O21" s="76" t="s">
        <v>0</v>
      </c>
      <c r="P21" s="54"/>
      <c r="Q21" s="76" t="s">
        <v>0</v>
      </c>
      <c r="R21" s="54"/>
      <c r="S21" s="76" t="s">
        <v>0</v>
      </c>
      <c r="T21" s="54"/>
      <c r="U21" s="76" t="s">
        <v>0</v>
      </c>
      <c r="V21" s="54"/>
    </row>
    <row r="22" spans="1:25" x14ac:dyDescent="0.2">
      <c r="A22" s="84" t="s">
        <v>500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90">
        <v>3048714</v>
      </c>
      <c r="N22" s="85"/>
      <c r="O22" s="85" t="s">
        <v>31</v>
      </c>
      <c r="P22" s="54"/>
      <c r="Q22" s="90">
        <v>2075848.22</v>
      </c>
      <c r="R22" s="54"/>
      <c r="S22" s="91">
        <f>Q22/M22</f>
        <v>0.68089306507596314</v>
      </c>
      <c r="T22" s="63"/>
      <c r="U22" s="91">
        <f>Q22/O22</f>
        <v>7.9334103546982906E-2</v>
      </c>
      <c r="V22" s="63"/>
    </row>
    <row r="23" spans="1:25" x14ac:dyDescent="0.2">
      <c r="A23" s="86" t="s">
        <v>470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92">
        <v>2089770.61</v>
      </c>
      <c r="N23" s="54"/>
      <c r="O23" s="87" t="s">
        <v>501</v>
      </c>
      <c r="P23" s="54"/>
      <c r="Q23" s="87" t="s">
        <v>502</v>
      </c>
      <c r="R23" s="54"/>
      <c r="S23" s="93">
        <f>Q23/M23</f>
        <v>0.78748516804913815</v>
      </c>
      <c r="T23" s="63"/>
      <c r="U23" s="87" t="s">
        <v>503</v>
      </c>
      <c r="V23" s="54"/>
    </row>
    <row r="24" spans="1:25" x14ac:dyDescent="0.2">
      <c r="A24" s="88" t="s">
        <v>471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94">
        <v>2089770.61</v>
      </c>
      <c r="N24" s="54"/>
      <c r="O24" s="89" t="s">
        <v>501</v>
      </c>
      <c r="P24" s="54"/>
      <c r="Q24" s="89" t="s">
        <v>502</v>
      </c>
      <c r="R24" s="54"/>
      <c r="S24" s="95">
        <f>Q24/M24</f>
        <v>0.78748516804913815</v>
      </c>
      <c r="T24" s="95"/>
      <c r="U24" s="89" t="s">
        <v>503</v>
      </c>
      <c r="V24" s="54"/>
      <c r="Y24" t="s">
        <v>1080</v>
      </c>
    </row>
    <row r="25" spans="1:25" x14ac:dyDescent="0.2">
      <c r="A25" s="86" t="s">
        <v>472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87" t="s">
        <v>0</v>
      </c>
      <c r="N25" s="54"/>
      <c r="O25" s="87" t="s">
        <v>473</v>
      </c>
      <c r="P25" s="54"/>
      <c r="Q25" s="87" t="s">
        <v>504</v>
      </c>
      <c r="R25" s="54"/>
      <c r="S25" s="87" t="s">
        <v>37</v>
      </c>
      <c r="T25" s="54"/>
      <c r="U25" s="87" t="s">
        <v>505</v>
      </c>
      <c r="V25" s="54"/>
    </row>
    <row r="26" spans="1:25" x14ac:dyDescent="0.2">
      <c r="A26" s="88" t="s">
        <v>476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89" t="s">
        <v>0</v>
      </c>
      <c r="N26" s="54"/>
      <c r="O26" s="89" t="s">
        <v>477</v>
      </c>
      <c r="P26" s="54"/>
      <c r="Q26" s="89" t="s">
        <v>506</v>
      </c>
      <c r="R26" s="54"/>
      <c r="S26" s="89" t="s">
        <v>37</v>
      </c>
      <c r="T26" s="54"/>
      <c r="U26" s="89" t="s">
        <v>507</v>
      </c>
      <c r="V26" s="54"/>
    </row>
    <row r="27" spans="1:25" x14ac:dyDescent="0.2">
      <c r="A27" s="88" t="s">
        <v>478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89" t="s">
        <v>0</v>
      </c>
      <c r="N27" s="54"/>
      <c r="O27" s="89" t="s">
        <v>479</v>
      </c>
      <c r="P27" s="54"/>
      <c r="Q27" s="89" t="s">
        <v>0</v>
      </c>
      <c r="R27" s="54"/>
      <c r="S27" s="89" t="s">
        <v>37</v>
      </c>
      <c r="T27" s="54"/>
      <c r="U27" s="89" t="s">
        <v>37</v>
      </c>
      <c r="V27" s="54"/>
    </row>
    <row r="28" spans="1:25" x14ac:dyDescent="0.2">
      <c r="A28" s="88" t="s">
        <v>480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89" t="s">
        <v>0</v>
      </c>
      <c r="N28" s="54"/>
      <c r="O28" s="89" t="s">
        <v>481</v>
      </c>
      <c r="P28" s="54"/>
      <c r="Q28" s="89" t="s">
        <v>457</v>
      </c>
      <c r="R28" s="54"/>
      <c r="S28" s="89" t="s">
        <v>37</v>
      </c>
      <c r="T28" s="54"/>
      <c r="U28" s="89" t="s">
        <v>508</v>
      </c>
      <c r="V28" s="54"/>
    </row>
    <row r="29" spans="1:25" x14ac:dyDescent="0.2">
      <c r="A29" s="86" t="s">
        <v>483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87" t="s">
        <v>509</v>
      </c>
      <c r="N29" s="54"/>
      <c r="O29" s="87" t="s">
        <v>90</v>
      </c>
      <c r="P29" s="54"/>
      <c r="Q29" s="87" t="s">
        <v>0</v>
      </c>
      <c r="R29" s="54"/>
      <c r="S29" s="87" t="s">
        <v>37</v>
      </c>
      <c r="T29" s="54"/>
      <c r="U29" s="87" t="s">
        <v>37</v>
      </c>
      <c r="V29" s="54"/>
    </row>
    <row r="30" spans="1:25" x14ac:dyDescent="0.2">
      <c r="A30" s="88" t="s">
        <v>487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89" t="s">
        <v>509</v>
      </c>
      <c r="N30" s="54"/>
      <c r="O30" s="89" t="s">
        <v>90</v>
      </c>
      <c r="P30" s="54"/>
      <c r="Q30" s="89" t="s">
        <v>0</v>
      </c>
      <c r="R30" s="54"/>
      <c r="S30" s="89" t="s">
        <v>37</v>
      </c>
      <c r="T30" s="54"/>
      <c r="U30" s="89" t="s">
        <v>37</v>
      </c>
      <c r="V30" s="54"/>
    </row>
    <row r="31" spans="1:25" x14ac:dyDescent="0.2">
      <c r="A31" s="86" t="s">
        <v>488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87" t="s">
        <v>510</v>
      </c>
      <c r="N31" s="54"/>
      <c r="O31" s="87" t="s">
        <v>160</v>
      </c>
      <c r="P31" s="54"/>
      <c r="Q31" s="87" t="s">
        <v>511</v>
      </c>
      <c r="R31" s="54"/>
      <c r="S31" s="87" t="s">
        <v>512</v>
      </c>
      <c r="T31" s="54"/>
      <c r="U31" s="87" t="s">
        <v>513</v>
      </c>
      <c r="V31" s="54"/>
    </row>
    <row r="32" spans="1:25" x14ac:dyDescent="0.2">
      <c r="A32" s="88" t="s">
        <v>491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89" t="s">
        <v>510</v>
      </c>
      <c r="N32" s="54"/>
      <c r="O32" s="89" t="s">
        <v>160</v>
      </c>
      <c r="P32" s="54"/>
      <c r="Q32" s="89" t="s">
        <v>511</v>
      </c>
      <c r="R32" s="54"/>
      <c r="S32" s="89" t="s">
        <v>512</v>
      </c>
      <c r="T32" s="54"/>
      <c r="U32" s="89" t="s">
        <v>513</v>
      </c>
      <c r="V32" s="54"/>
    </row>
    <row r="33" spans="1:22" x14ac:dyDescent="0.2">
      <c r="A33" s="86" t="s">
        <v>492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87" t="s">
        <v>514</v>
      </c>
      <c r="N33" s="54"/>
      <c r="O33" s="87" t="s">
        <v>493</v>
      </c>
      <c r="P33" s="54"/>
      <c r="Q33" s="92">
        <v>339607.85</v>
      </c>
      <c r="R33" s="54"/>
      <c r="S33" s="93">
        <f>Q33/M33</f>
        <v>0.66912472371905418</v>
      </c>
      <c r="T33" s="63"/>
      <c r="U33" s="93">
        <f>Q33/O33</f>
        <v>1.9798224263923584E-2</v>
      </c>
      <c r="V33" s="63"/>
    </row>
    <row r="34" spans="1:22" x14ac:dyDescent="0.2">
      <c r="A34" s="88" t="s">
        <v>497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89" t="s">
        <v>514</v>
      </c>
      <c r="N34" s="54"/>
      <c r="O34" s="89" t="s">
        <v>493</v>
      </c>
      <c r="P34" s="54"/>
      <c r="Q34" s="94">
        <v>339607.85</v>
      </c>
      <c r="R34" s="54"/>
      <c r="S34" s="96">
        <f>Q34/M34</f>
        <v>0.66912472371905418</v>
      </c>
      <c r="T34" s="97"/>
      <c r="U34" s="96">
        <f>Q34/O34</f>
        <v>1.9798224263923584E-2</v>
      </c>
      <c r="V34" s="97"/>
    </row>
    <row r="35" spans="1:22" x14ac:dyDescent="0.2">
      <c r="A35" s="76" t="s">
        <v>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76" t="s">
        <v>0</v>
      </c>
      <c r="N35" s="54"/>
      <c r="O35" s="76" t="s">
        <v>0</v>
      </c>
      <c r="P35" s="54"/>
      <c r="Q35" s="76" t="s">
        <v>0</v>
      </c>
      <c r="R35" s="54"/>
      <c r="S35" s="76" t="s">
        <v>0</v>
      </c>
      <c r="T35" s="54"/>
      <c r="U35" s="76" t="s">
        <v>0</v>
      </c>
      <c r="V35" s="54"/>
    </row>
    <row r="40" spans="1:22" x14ac:dyDescent="0.2">
      <c r="M40" s="39"/>
    </row>
    <row r="41" spans="1:22" x14ac:dyDescent="0.2">
      <c r="M41" s="9"/>
      <c r="S41" s="9"/>
    </row>
  </sheetData>
  <mergeCells count="194"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5:L5"/>
    <mergeCell ref="M5:N5"/>
    <mergeCell ref="O5:P5"/>
    <mergeCell ref="Q5:R5"/>
    <mergeCell ref="S5:T5"/>
    <mergeCell ref="U5:V5"/>
    <mergeCell ref="A1:U1"/>
    <mergeCell ref="A2:U2"/>
    <mergeCell ref="A4:L4"/>
    <mergeCell ref="M4:N4"/>
    <mergeCell ref="O4:P4"/>
    <mergeCell ref="Q4:R4"/>
    <mergeCell ref="S4:T4"/>
    <mergeCell ref="U4:V4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P1"/>
    </sheetView>
  </sheetViews>
  <sheetFormatPr defaultRowHeight="12.75" x14ac:dyDescent="0.2"/>
  <cols>
    <col min="6" max="6" width="6" customWidth="1"/>
    <col min="8" max="8" width="6" customWidth="1"/>
    <col min="10" max="10" width="5.5703125" customWidth="1"/>
    <col min="12" max="12" width="4.7109375" customWidth="1"/>
    <col min="14" max="14" width="1" customWidth="1"/>
    <col min="16" max="16" width="1.85546875" customWidth="1"/>
  </cols>
  <sheetData>
    <row r="1" spans="1:16" s="4" customFormat="1" ht="18" x14ac:dyDescent="0.25">
      <c r="A1" s="68" t="s">
        <v>1118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2">
      <c r="A2" s="7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x14ac:dyDescent="0.2">
      <c r="A3" s="70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x14ac:dyDescent="0.2">
      <c r="A4" s="98" t="s">
        <v>515</v>
      </c>
      <c r="B4" s="54"/>
      <c r="C4" s="54"/>
      <c r="D4" s="54"/>
      <c r="E4" s="54"/>
      <c r="F4" s="54"/>
      <c r="G4" s="98" t="s">
        <v>516</v>
      </c>
      <c r="H4" s="54"/>
      <c r="I4" s="98" t="s">
        <v>517</v>
      </c>
      <c r="J4" s="54"/>
      <c r="K4" s="98" t="s">
        <v>518</v>
      </c>
      <c r="L4" s="54"/>
      <c r="M4" s="98" t="s">
        <v>519</v>
      </c>
      <c r="N4" s="54"/>
      <c r="O4" s="98" t="s">
        <v>520</v>
      </c>
      <c r="P4" s="54"/>
    </row>
    <row r="5" spans="1:16" x14ac:dyDescent="0.2">
      <c r="A5" s="98" t="s">
        <v>0</v>
      </c>
      <c r="B5" s="54"/>
      <c r="C5" s="54"/>
      <c r="D5" s="54"/>
      <c r="E5" s="54"/>
      <c r="F5" s="54"/>
      <c r="G5" s="98" t="s">
        <v>8</v>
      </c>
      <c r="H5" s="54"/>
      <c r="I5" s="98" t="s">
        <v>9</v>
      </c>
      <c r="J5" s="54"/>
      <c r="K5" s="98" t="s">
        <v>10</v>
      </c>
      <c r="L5" s="54"/>
      <c r="M5" s="98" t="s">
        <v>11</v>
      </c>
      <c r="N5" s="54"/>
      <c r="O5" s="98" t="s">
        <v>12</v>
      </c>
      <c r="P5" s="54"/>
    </row>
    <row r="6" spans="1:16" x14ac:dyDescent="0.2">
      <c r="A6" s="99" t="s">
        <v>521</v>
      </c>
      <c r="B6" s="54"/>
      <c r="C6" s="54"/>
      <c r="D6" s="54"/>
      <c r="E6" s="54"/>
      <c r="F6" s="54"/>
      <c r="G6" s="100" t="s">
        <v>522</v>
      </c>
      <c r="H6" s="54"/>
      <c r="I6" s="100" t="s">
        <v>31</v>
      </c>
      <c r="J6" s="54"/>
      <c r="K6" s="101">
        <v>2075848.22</v>
      </c>
      <c r="L6" s="54"/>
      <c r="M6" s="102">
        <f>K6/G6</f>
        <v>0.66828790056096721</v>
      </c>
      <c r="N6" s="63"/>
      <c r="O6" s="102">
        <f>K6/I6</f>
        <v>7.9334103546982906E-2</v>
      </c>
      <c r="P6" s="63"/>
    </row>
    <row r="7" spans="1:16" x14ac:dyDescent="0.2">
      <c r="A7" s="103" t="s">
        <v>523</v>
      </c>
      <c r="B7" s="54"/>
      <c r="C7" s="54"/>
      <c r="D7" s="54"/>
      <c r="E7" s="54"/>
      <c r="F7" s="54"/>
      <c r="G7" s="104" t="s">
        <v>524</v>
      </c>
      <c r="H7" s="54"/>
      <c r="I7" s="104" t="s">
        <v>525</v>
      </c>
      <c r="J7" s="54"/>
      <c r="K7" s="105">
        <v>658791.55000000005</v>
      </c>
      <c r="L7" s="54"/>
      <c r="M7" s="106">
        <f>K7/G7</f>
        <v>0.8529361408567272</v>
      </c>
      <c r="N7" s="63"/>
      <c r="O7" s="106">
        <f>K7/I7</f>
        <v>0.2023191296603403</v>
      </c>
      <c r="P7" s="63"/>
    </row>
    <row r="8" spans="1:16" x14ac:dyDescent="0.2">
      <c r="A8" s="107" t="s">
        <v>526</v>
      </c>
      <c r="B8" s="54"/>
      <c r="C8" s="54"/>
      <c r="D8" s="54"/>
      <c r="E8" s="54"/>
      <c r="F8" s="54"/>
      <c r="G8" s="108" t="s">
        <v>524</v>
      </c>
      <c r="H8" s="54"/>
      <c r="I8" s="108" t="s">
        <v>527</v>
      </c>
      <c r="J8" s="54"/>
      <c r="K8" s="109">
        <v>654941.55000000005</v>
      </c>
      <c r="L8" s="54"/>
      <c r="M8" s="110">
        <f>K8/G8</f>
        <v>0.84795155333082706</v>
      </c>
      <c r="N8" s="63"/>
      <c r="O8" s="110">
        <f>K8/I8</f>
        <v>0.21084976820552445</v>
      </c>
      <c r="P8" s="63"/>
    </row>
    <row r="9" spans="1:16" x14ac:dyDescent="0.2">
      <c r="A9" s="107" t="s">
        <v>528</v>
      </c>
      <c r="B9" s="54"/>
      <c r="C9" s="54"/>
      <c r="D9" s="54"/>
      <c r="E9" s="54"/>
      <c r="F9" s="54"/>
      <c r="G9" s="108" t="s">
        <v>0</v>
      </c>
      <c r="H9" s="54"/>
      <c r="I9" s="108" t="s">
        <v>529</v>
      </c>
      <c r="J9" s="54"/>
      <c r="K9" s="108" t="s">
        <v>530</v>
      </c>
      <c r="L9" s="54"/>
      <c r="M9" s="108" t="s">
        <v>0</v>
      </c>
      <c r="N9" s="54"/>
      <c r="O9" s="108" t="s">
        <v>531</v>
      </c>
      <c r="P9" s="54"/>
    </row>
    <row r="10" spans="1:16" x14ac:dyDescent="0.2">
      <c r="A10" s="103" t="s">
        <v>532</v>
      </c>
      <c r="B10" s="54"/>
      <c r="C10" s="54"/>
      <c r="D10" s="54"/>
      <c r="E10" s="54"/>
      <c r="F10" s="54"/>
      <c r="G10" s="104" t="s">
        <v>533</v>
      </c>
      <c r="H10" s="54"/>
      <c r="I10" s="104" t="s">
        <v>534</v>
      </c>
      <c r="J10" s="54"/>
      <c r="K10" s="104" t="s">
        <v>535</v>
      </c>
      <c r="L10" s="54"/>
      <c r="M10" s="104" t="s">
        <v>536</v>
      </c>
      <c r="N10" s="54"/>
      <c r="O10" s="104" t="s">
        <v>537</v>
      </c>
      <c r="P10" s="54"/>
    </row>
    <row r="11" spans="1:16" x14ac:dyDescent="0.2">
      <c r="A11" s="107" t="s">
        <v>538</v>
      </c>
      <c r="B11" s="54"/>
      <c r="C11" s="54"/>
      <c r="D11" s="54"/>
      <c r="E11" s="54"/>
      <c r="F11" s="54"/>
      <c r="G11" s="108" t="s">
        <v>533</v>
      </c>
      <c r="H11" s="54"/>
      <c r="I11" s="108" t="s">
        <v>534</v>
      </c>
      <c r="J11" s="54"/>
      <c r="K11" s="108" t="s">
        <v>535</v>
      </c>
      <c r="L11" s="54"/>
      <c r="M11" s="108" t="s">
        <v>536</v>
      </c>
      <c r="N11" s="54"/>
      <c r="O11" s="108" t="s">
        <v>537</v>
      </c>
      <c r="P11" s="54"/>
    </row>
    <row r="12" spans="1:16" x14ac:dyDescent="0.2">
      <c r="A12" s="103" t="s">
        <v>539</v>
      </c>
      <c r="B12" s="54"/>
      <c r="C12" s="54"/>
      <c r="D12" s="54"/>
      <c r="E12" s="54"/>
      <c r="F12" s="54"/>
      <c r="G12" s="104" t="s">
        <v>540</v>
      </c>
      <c r="H12" s="54"/>
      <c r="I12" s="104" t="s">
        <v>541</v>
      </c>
      <c r="J12" s="54"/>
      <c r="K12" s="104" t="s">
        <v>542</v>
      </c>
      <c r="L12" s="54"/>
      <c r="M12" s="104" t="s">
        <v>543</v>
      </c>
      <c r="N12" s="54"/>
      <c r="O12" s="104" t="s">
        <v>544</v>
      </c>
      <c r="P12" s="54"/>
    </row>
    <row r="13" spans="1:16" x14ac:dyDescent="0.2">
      <c r="A13" s="107" t="s">
        <v>545</v>
      </c>
      <c r="B13" s="54"/>
      <c r="C13" s="54"/>
      <c r="D13" s="54"/>
      <c r="E13" s="54"/>
      <c r="F13" s="54"/>
      <c r="G13" s="108" t="s">
        <v>381</v>
      </c>
      <c r="H13" s="54"/>
      <c r="I13" s="108" t="s">
        <v>20</v>
      </c>
      <c r="J13" s="54"/>
      <c r="K13" s="108" t="s">
        <v>0</v>
      </c>
      <c r="L13" s="54"/>
      <c r="M13" s="108" t="s">
        <v>0</v>
      </c>
      <c r="N13" s="54"/>
      <c r="O13" s="108" t="s">
        <v>0</v>
      </c>
      <c r="P13" s="54"/>
    </row>
    <row r="14" spans="1:16" x14ac:dyDescent="0.2">
      <c r="A14" s="107" t="s">
        <v>546</v>
      </c>
      <c r="B14" s="54"/>
      <c r="C14" s="54"/>
      <c r="D14" s="54"/>
      <c r="E14" s="54"/>
      <c r="F14" s="54"/>
      <c r="G14" s="108" t="s">
        <v>547</v>
      </c>
      <c r="H14" s="54"/>
      <c r="I14" s="108" t="s">
        <v>548</v>
      </c>
      <c r="J14" s="54"/>
      <c r="K14" s="108" t="s">
        <v>549</v>
      </c>
      <c r="L14" s="54"/>
      <c r="M14" s="108" t="s">
        <v>550</v>
      </c>
      <c r="N14" s="54"/>
      <c r="O14" s="108" t="s">
        <v>551</v>
      </c>
      <c r="P14" s="54"/>
    </row>
    <row r="15" spans="1:16" x14ac:dyDescent="0.2">
      <c r="A15" s="107" t="s">
        <v>552</v>
      </c>
      <c r="B15" s="54"/>
      <c r="C15" s="54"/>
      <c r="D15" s="54"/>
      <c r="E15" s="54"/>
      <c r="F15" s="54"/>
      <c r="G15" s="108" t="s">
        <v>553</v>
      </c>
      <c r="H15" s="54"/>
      <c r="I15" s="108" t="s">
        <v>554</v>
      </c>
      <c r="J15" s="54"/>
      <c r="K15" s="108" t="s">
        <v>555</v>
      </c>
      <c r="L15" s="54"/>
      <c r="M15" s="108" t="s">
        <v>556</v>
      </c>
      <c r="N15" s="54"/>
      <c r="O15" s="108" t="s">
        <v>557</v>
      </c>
      <c r="P15" s="54"/>
    </row>
    <row r="16" spans="1:16" x14ac:dyDescent="0.2">
      <c r="A16" s="103" t="s">
        <v>558</v>
      </c>
      <c r="B16" s="54"/>
      <c r="C16" s="54"/>
      <c r="D16" s="54"/>
      <c r="E16" s="54"/>
      <c r="F16" s="54"/>
      <c r="G16" s="104" t="s">
        <v>0</v>
      </c>
      <c r="H16" s="54"/>
      <c r="I16" s="104" t="s">
        <v>559</v>
      </c>
      <c r="J16" s="54"/>
      <c r="K16" s="104" t="s">
        <v>0</v>
      </c>
      <c r="L16" s="54"/>
      <c r="M16" s="104" t="s">
        <v>0</v>
      </c>
      <c r="N16" s="54"/>
      <c r="O16" s="104" t="s">
        <v>0</v>
      </c>
      <c r="P16" s="54"/>
    </row>
    <row r="17" spans="1:16" x14ac:dyDescent="0.2">
      <c r="A17" s="107" t="s">
        <v>560</v>
      </c>
      <c r="B17" s="54"/>
      <c r="C17" s="54"/>
      <c r="D17" s="54"/>
      <c r="E17" s="54"/>
      <c r="F17" s="54"/>
      <c r="G17" s="108" t="s">
        <v>0</v>
      </c>
      <c r="H17" s="54"/>
      <c r="I17" s="108" t="s">
        <v>559</v>
      </c>
      <c r="J17" s="54"/>
      <c r="K17" s="108" t="s">
        <v>0</v>
      </c>
      <c r="L17" s="54"/>
      <c r="M17" s="108" t="s">
        <v>0</v>
      </c>
      <c r="N17" s="54"/>
      <c r="O17" s="108" t="s">
        <v>0</v>
      </c>
      <c r="P17" s="54"/>
    </row>
    <row r="18" spans="1:16" x14ac:dyDescent="0.2">
      <c r="A18" s="103" t="s">
        <v>561</v>
      </c>
      <c r="B18" s="54"/>
      <c r="C18" s="54"/>
      <c r="D18" s="54"/>
      <c r="E18" s="54"/>
      <c r="F18" s="54"/>
      <c r="G18" s="104" t="s">
        <v>562</v>
      </c>
      <c r="H18" s="54"/>
      <c r="I18" s="104" t="s">
        <v>563</v>
      </c>
      <c r="J18" s="54"/>
      <c r="K18" s="104" t="s">
        <v>564</v>
      </c>
      <c r="L18" s="54"/>
      <c r="M18" s="104" t="s">
        <v>565</v>
      </c>
      <c r="N18" s="54"/>
      <c r="O18" s="104" t="s">
        <v>566</v>
      </c>
      <c r="P18" s="54"/>
    </row>
    <row r="19" spans="1:16" x14ac:dyDescent="0.2">
      <c r="A19" s="107" t="s">
        <v>567</v>
      </c>
      <c r="B19" s="54"/>
      <c r="C19" s="54"/>
      <c r="D19" s="54"/>
      <c r="E19" s="54"/>
      <c r="F19" s="54"/>
      <c r="G19" s="108" t="s">
        <v>568</v>
      </c>
      <c r="H19" s="54"/>
      <c r="I19" s="108" t="s">
        <v>569</v>
      </c>
      <c r="J19" s="54"/>
      <c r="K19" s="108" t="s">
        <v>0</v>
      </c>
      <c r="L19" s="54"/>
      <c r="M19" s="108" t="s">
        <v>0</v>
      </c>
      <c r="N19" s="54"/>
      <c r="O19" s="108" t="s">
        <v>0</v>
      </c>
      <c r="P19" s="54"/>
    </row>
    <row r="20" spans="1:16" x14ac:dyDescent="0.2">
      <c r="A20" s="107" t="s">
        <v>570</v>
      </c>
      <c r="B20" s="54"/>
      <c r="C20" s="54"/>
      <c r="D20" s="54"/>
      <c r="E20" s="54"/>
      <c r="F20" s="54"/>
      <c r="G20" s="108" t="s">
        <v>571</v>
      </c>
      <c r="H20" s="54"/>
      <c r="I20" s="108" t="s">
        <v>572</v>
      </c>
      <c r="J20" s="54"/>
      <c r="K20" s="108" t="s">
        <v>573</v>
      </c>
      <c r="L20" s="54"/>
      <c r="M20" s="108" t="s">
        <v>574</v>
      </c>
      <c r="N20" s="54"/>
      <c r="O20" s="108" t="s">
        <v>575</v>
      </c>
      <c r="P20" s="54"/>
    </row>
    <row r="21" spans="1:16" x14ac:dyDescent="0.2">
      <c r="A21" s="107" t="s">
        <v>576</v>
      </c>
      <c r="B21" s="54"/>
      <c r="C21" s="54"/>
      <c r="D21" s="54"/>
      <c r="E21" s="54"/>
      <c r="F21" s="54"/>
      <c r="G21" s="108" t="s">
        <v>577</v>
      </c>
      <c r="H21" s="54"/>
      <c r="I21" s="108" t="s">
        <v>578</v>
      </c>
      <c r="J21" s="54"/>
      <c r="K21" s="108" t="s">
        <v>579</v>
      </c>
      <c r="L21" s="54"/>
      <c r="M21" s="108" t="s">
        <v>580</v>
      </c>
      <c r="N21" s="54"/>
      <c r="O21" s="108" t="s">
        <v>581</v>
      </c>
      <c r="P21" s="54"/>
    </row>
    <row r="22" spans="1:16" x14ac:dyDescent="0.2">
      <c r="A22" s="107" t="s">
        <v>582</v>
      </c>
      <c r="B22" s="54"/>
      <c r="C22" s="54"/>
      <c r="D22" s="54"/>
      <c r="E22" s="54"/>
      <c r="F22" s="54"/>
      <c r="G22" s="108" t="s">
        <v>0</v>
      </c>
      <c r="H22" s="54"/>
      <c r="I22" s="108" t="s">
        <v>583</v>
      </c>
      <c r="J22" s="54"/>
      <c r="K22" s="108" t="s">
        <v>584</v>
      </c>
      <c r="L22" s="54"/>
      <c r="M22" s="108" t="s">
        <v>0</v>
      </c>
      <c r="N22" s="54"/>
      <c r="O22" s="108" t="s">
        <v>585</v>
      </c>
      <c r="P22" s="54"/>
    </row>
    <row r="23" spans="1:16" x14ac:dyDescent="0.2">
      <c r="A23" s="103" t="s">
        <v>586</v>
      </c>
      <c r="B23" s="54"/>
      <c r="C23" s="54"/>
      <c r="D23" s="54"/>
      <c r="E23" s="54"/>
      <c r="F23" s="54"/>
      <c r="G23" s="104" t="s">
        <v>587</v>
      </c>
      <c r="H23" s="54"/>
      <c r="I23" s="104" t="s">
        <v>588</v>
      </c>
      <c r="J23" s="54"/>
      <c r="K23" s="104" t="s">
        <v>589</v>
      </c>
      <c r="L23" s="54"/>
      <c r="M23" s="104" t="s">
        <v>590</v>
      </c>
      <c r="N23" s="54"/>
      <c r="O23" s="104" t="s">
        <v>591</v>
      </c>
      <c r="P23" s="54"/>
    </row>
    <row r="24" spans="1:16" x14ac:dyDescent="0.2">
      <c r="A24" s="107" t="s">
        <v>592</v>
      </c>
      <c r="B24" s="54"/>
      <c r="C24" s="54"/>
      <c r="D24" s="54"/>
      <c r="E24" s="54"/>
      <c r="F24" s="54"/>
      <c r="G24" s="108" t="s">
        <v>0</v>
      </c>
      <c r="H24" s="54"/>
      <c r="I24" s="108" t="s">
        <v>593</v>
      </c>
      <c r="J24" s="54"/>
      <c r="K24" s="108" t="s">
        <v>0</v>
      </c>
      <c r="L24" s="54"/>
      <c r="M24" s="108" t="s">
        <v>0</v>
      </c>
      <c r="N24" s="54"/>
      <c r="O24" s="108" t="s">
        <v>0</v>
      </c>
      <c r="P24" s="54"/>
    </row>
    <row r="25" spans="1:16" x14ac:dyDescent="0.2">
      <c r="A25" s="107" t="s">
        <v>594</v>
      </c>
      <c r="B25" s="54"/>
      <c r="C25" s="54"/>
      <c r="D25" s="54"/>
      <c r="E25" s="54"/>
      <c r="F25" s="54"/>
      <c r="G25" s="108" t="s">
        <v>595</v>
      </c>
      <c r="H25" s="54"/>
      <c r="I25" s="108" t="s">
        <v>20</v>
      </c>
      <c r="J25" s="54"/>
      <c r="K25" s="108" t="s">
        <v>0</v>
      </c>
      <c r="L25" s="54"/>
      <c r="M25" s="108" t="s">
        <v>0</v>
      </c>
      <c r="N25" s="54"/>
      <c r="O25" s="108" t="s">
        <v>0</v>
      </c>
      <c r="P25" s="54"/>
    </row>
    <row r="26" spans="1:16" x14ac:dyDescent="0.2">
      <c r="A26" s="107" t="s">
        <v>596</v>
      </c>
      <c r="B26" s="54"/>
      <c r="C26" s="54"/>
      <c r="D26" s="54"/>
      <c r="E26" s="54"/>
      <c r="F26" s="54"/>
      <c r="G26" s="108" t="s">
        <v>103</v>
      </c>
      <c r="H26" s="54"/>
      <c r="I26" s="108" t="s">
        <v>360</v>
      </c>
      <c r="J26" s="54"/>
      <c r="K26" s="108" t="s">
        <v>166</v>
      </c>
      <c r="L26" s="54"/>
      <c r="M26" s="108" t="s">
        <v>597</v>
      </c>
      <c r="N26" s="54"/>
      <c r="O26" s="108" t="s">
        <v>598</v>
      </c>
      <c r="P26" s="54"/>
    </row>
    <row r="27" spans="1:16" x14ac:dyDescent="0.2">
      <c r="A27" s="107" t="s">
        <v>599</v>
      </c>
      <c r="B27" s="54"/>
      <c r="C27" s="54"/>
      <c r="D27" s="54"/>
      <c r="E27" s="54"/>
      <c r="F27" s="54"/>
      <c r="G27" s="108" t="s">
        <v>600</v>
      </c>
      <c r="H27" s="54"/>
      <c r="I27" s="108" t="s">
        <v>601</v>
      </c>
      <c r="J27" s="54"/>
      <c r="K27" s="108" t="s">
        <v>602</v>
      </c>
      <c r="L27" s="54"/>
      <c r="M27" s="108" t="s">
        <v>603</v>
      </c>
      <c r="N27" s="54"/>
      <c r="O27" s="108" t="s">
        <v>604</v>
      </c>
      <c r="P27" s="54"/>
    </row>
    <row r="28" spans="1:16" x14ac:dyDescent="0.2">
      <c r="A28" s="103" t="s">
        <v>605</v>
      </c>
      <c r="B28" s="54"/>
      <c r="C28" s="54"/>
      <c r="D28" s="54"/>
      <c r="E28" s="54"/>
      <c r="F28" s="54"/>
      <c r="G28" s="104" t="s">
        <v>606</v>
      </c>
      <c r="H28" s="54"/>
      <c r="I28" s="104" t="s">
        <v>607</v>
      </c>
      <c r="J28" s="54"/>
      <c r="K28" s="104" t="s">
        <v>608</v>
      </c>
      <c r="L28" s="54"/>
      <c r="M28" s="104" t="s">
        <v>609</v>
      </c>
      <c r="N28" s="54"/>
      <c r="O28" s="104" t="s">
        <v>610</v>
      </c>
      <c r="P28" s="54"/>
    </row>
    <row r="29" spans="1:16" x14ac:dyDescent="0.2">
      <c r="A29" s="107" t="s">
        <v>611</v>
      </c>
      <c r="B29" s="54"/>
      <c r="C29" s="54"/>
      <c r="D29" s="54"/>
      <c r="E29" s="54"/>
      <c r="F29" s="54"/>
      <c r="G29" s="108" t="s">
        <v>606</v>
      </c>
      <c r="H29" s="54"/>
      <c r="I29" s="108" t="s">
        <v>607</v>
      </c>
      <c r="J29" s="54"/>
      <c r="K29" s="108" t="s">
        <v>608</v>
      </c>
      <c r="L29" s="54"/>
      <c r="M29" s="108" t="s">
        <v>609</v>
      </c>
      <c r="N29" s="54"/>
      <c r="O29" s="108" t="s">
        <v>610</v>
      </c>
      <c r="P29" s="54"/>
    </row>
    <row r="30" spans="1:16" x14ac:dyDescent="0.2">
      <c r="A30" s="103" t="s">
        <v>612</v>
      </c>
      <c r="B30" s="54"/>
      <c r="C30" s="54"/>
      <c r="D30" s="54"/>
      <c r="E30" s="54"/>
      <c r="F30" s="54"/>
      <c r="G30" s="104" t="s">
        <v>613</v>
      </c>
      <c r="H30" s="54"/>
      <c r="I30" s="104" t="s">
        <v>614</v>
      </c>
      <c r="J30" s="54"/>
      <c r="K30" s="104" t="s">
        <v>615</v>
      </c>
      <c r="L30" s="54"/>
      <c r="M30" s="104" t="s">
        <v>616</v>
      </c>
      <c r="N30" s="54"/>
      <c r="O30" s="104" t="s">
        <v>617</v>
      </c>
      <c r="P30" s="54"/>
    </row>
    <row r="31" spans="1:16" x14ac:dyDescent="0.2">
      <c r="A31" s="107" t="s">
        <v>618</v>
      </c>
      <c r="B31" s="54"/>
      <c r="C31" s="54"/>
      <c r="D31" s="54"/>
      <c r="E31" s="54"/>
      <c r="F31" s="54"/>
      <c r="G31" s="108" t="s">
        <v>613</v>
      </c>
      <c r="H31" s="54"/>
      <c r="I31" s="108" t="s">
        <v>614</v>
      </c>
      <c r="J31" s="54"/>
      <c r="K31" s="108" t="s">
        <v>615</v>
      </c>
      <c r="L31" s="54"/>
      <c r="M31" s="108" t="s">
        <v>616</v>
      </c>
      <c r="N31" s="54"/>
      <c r="O31" s="108" t="s">
        <v>617</v>
      </c>
      <c r="P31" s="54"/>
    </row>
  </sheetData>
  <mergeCells count="171"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8:F8"/>
    <mergeCell ref="G8:H8"/>
    <mergeCell ref="I8:J8"/>
    <mergeCell ref="K8:L8"/>
    <mergeCell ref="M8:N8"/>
    <mergeCell ref="O8:P8"/>
    <mergeCell ref="A7:F7"/>
    <mergeCell ref="G7:H7"/>
    <mergeCell ref="I7:J7"/>
    <mergeCell ref="K7:L7"/>
    <mergeCell ref="M7:N7"/>
    <mergeCell ref="O7:P7"/>
    <mergeCell ref="A6:F6"/>
    <mergeCell ref="G6:H6"/>
    <mergeCell ref="I6:J6"/>
    <mergeCell ref="K6:L6"/>
    <mergeCell ref="M6:N6"/>
    <mergeCell ref="O6:P6"/>
    <mergeCell ref="A5:F5"/>
    <mergeCell ref="G5:H5"/>
    <mergeCell ref="I5:J5"/>
    <mergeCell ref="K5:L5"/>
    <mergeCell ref="M5:N5"/>
    <mergeCell ref="O5:P5"/>
    <mergeCell ref="A1:P1"/>
    <mergeCell ref="A2:P2"/>
    <mergeCell ref="A3:P3"/>
    <mergeCell ref="A4:F4"/>
    <mergeCell ref="G4:H4"/>
    <mergeCell ref="I4:J4"/>
    <mergeCell ref="K4:L4"/>
    <mergeCell ref="M4:N4"/>
    <mergeCell ref="O4:P4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T26" sqref="T26"/>
    </sheetView>
  </sheetViews>
  <sheetFormatPr defaultRowHeight="12.75" x14ac:dyDescent="0.2"/>
  <cols>
    <col min="1" max="1" width="7" customWidth="1"/>
    <col min="2" max="2" width="6.42578125" customWidth="1"/>
    <col min="3" max="6" width="9.140625" customWidth="1"/>
    <col min="8" max="8" width="7.28515625" customWidth="1"/>
    <col min="9" max="9" width="2" customWidth="1"/>
    <col min="10" max="10" width="1.140625" hidden="1" customWidth="1"/>
    <col min="11" max="11" width="1.5703125" hidden="1" customWidth="1"/>
    <col min="12" max="14" width="9.140625" hidden="1" customWidth="1"/>
    <col min="15" max="15" width="12.42578125" customWidth="1"/>
    <col min="16" max="16" width="12.7109375" customWidth="1"/>
    <col min="17" max="17" width="1.42578125" customWidth="1"/>
    <col min="19" max="19" width="1.7109375" customWidth="1"/>
    <col min="20" max="20" width="7.140625" customWidth="1"/>
    <col min="21" max="21" width="1.7109375" hidden="1" customWidth="1"/>
    <col min="22" max="22" width="8.42578125" customWidth="1"/>
    <col min="23" max="23" width="0.7109375" hidden="1" customWidth="1"/>
  </cols>
  <sheetData>
    <row r="1" spans="1:23" s="5" customFormat="1" ht="18" x14ac:dyDescent="0.25">
      <c r="A1" s="67" t="s">
        <v>1119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" x14ac:dyDescent="0.2">
      <c r="A2" s="68" t="s">
        <v>1120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x14ac:dyDescent="0.2">
      <c r="A3" s="70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27" customHeight="1" x14ac:dyDescent="0.2">
      <c r="A4" s="116" t="s">
        <v>619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16" t="s">
        <v>516</v>
      </c>
      <c r="N4" s="54"/>
      <c r="O4" s="52" t="s">
        <v>516</v>
      </c>
      <c r="P4" s="117" t="s">
        <v>517</v>
      </c>
      <c r="Q4" s="118"/>
      <c r="R4" s="117" t="s">
        <v>518</v>
      </c>
      <c r="S4" s="118"/>
      <c r="T4" s="117" t="s">
        <v>519</v>
      </c>
      <c r="U4" s="118"/>
      <c r="V4" s="117" t="s">
        <v>520</v>
      </c>
      <c r="W4" s="118"/>
    </row>
    <row r="5" spans="1:23" x14ac:dyDescent="0.2">
      <c r="A5" s="119" t="s">
        <v>620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119" t="s">
        <v>8</v>
      </c>
      <c r="N5" s="54"/>
      <c r="O5" s="51">
        <v>1</v>
      </c>
      <c r="P5" s="119" t="s">
        <v>9</v>
      </c>
      <c r="Q5" s="54"/>
      <c r="R5" s="119" t="s">
        <v>10</v>
      </c>
      <c r="S5" s="54"/>
      <c r="T5" s="119" t="s">
        <v>11</v>
      </c>
      <c r="U5" s="54"/>
      <c r="V5" s="119" t="s">
        <v>12</v>
      </c>
      <c r="W5" s="54"/>
    </row>
    <row r="6" spans="1:23" x14ac:dyDescent="0.2">
      <c r="A6" s="120" t="s">
        <v>36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121" t="s">
        <v>0</v>
      </c>
      <c r="N6" s="54"/>
      <c r="O6" s="41">
        <v>1711221.63</v>
      </c>
      <c r="P6" s="121" t="s">
        <v>33</v>
      </c>
      <c r="Q6" s="54"/>
      <c r="R6" s="111">
        <v>176552.32000000001</v>
      </c>
      <c r="S6" s="54"/>
      <c r="T6" s="122">
        <f>R6/O6</f>
        <v>0.10317326341883606</v>
      </c>
      <c r="U6" s="63"/>
      <c r="V6" s="122">
        <f>R6/P6</f>
        <v>0.5</v>
      </c>
      <c r="W6" s="63"/>
    </row>
    <row r="7" spans="1:23" x14ac:dyDescent="0.2">
      <c r="A7" s="123" t="s">
        <v>621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21" t="s">
        <v>0</v>
      </c>
      <c r="N7" s="54"/>
      <c r="O7" s="41">
        <v>1711221.63</v>
      </c>
      <c r="P7" s="121" t="s">
        <v>33</v>
      </c>
      <c r="Q7" s="54"/>
      <c r="R7" s="111">
        <v>176552.32000000001</v>
      </c>
      <c r="S7" s="54"/>
      <c r="T7" s="122">
        <f>R7/O7</f>
        <v>0.10317326341883606</v>
      </c>
      <c r="U7" s="63"/>
      <c r="V7" s="122">
        <f>R7/P7</f>
        <v>0.5</v>
      </c>
      <c r="W7" s="63"/>
    </row>
    <row r="8" spans="1:23" x14ac:dyDescent="0.2">
      <c r="A8" s="120" t="s">
        <v>622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121" t="s">
        <v>0</v>
      </c>
      <c r="N8" s="54"/>
      <c r="O8" s="41">
        <v>1711221.63</v>
      </c>
      <c r="P8" s="121" t="s">
        <v>33</v>
      </c>
      <c r="Q8" s="54"/>
      <c r="R8" s="111">
        <v>176552.32000000001</v>
      </c>
      <c r="S8" s="54"/>
      <c r="T8" s="122">
        <f>R8/O8</f>
        <v>0.10317326341883606</v>
      </c>
      <c r="U8" s="63"/>
      <c r="V8" s="122">
        <f>R8/P8</f>
        <v>0.5</v>
      </c>
      <c r="W8" s="63"/>
    </row>
    <row r="9" spans="1:23" x14ac:dyDescent="0.2">
      <c r="A9" s="34" t="s">
        <v>1096</v>
      </c>
      <c r="M9" s="32"/>
      <c r="O9" s="41">
        <v>1711221.63</v>
      </c>
      <c r="P9" s="111">
        <v>353104.64000000001</v>
      </c>
      <c r="Q9" s="111"/>
      <c r="R9" s="111">
        <v>176553.32</v>
      </c>
      <c r="S9" s="54"/>
      <c r="T9" s="33">
        <f>R9/O9</f>
        <v>0.10317384779667611</v>
      </c>
      <c r="U9" s="31"/>
      <c r="V9" s="33">
        <v>0.5</v>
      </c>
      <c r="W9" s="31"/>
    </row>
    <row r="10" spans="1:23" x14ac:dyDescent="0.2">
      <c r="A10" s="124" t="s">
        <v>623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25" t="s">
        <v>0</v>
      </c>
      <c r="N10" s="54"/>
      <c r="O10" s="42">
        <v>-1711221.63</v>
      </c>
      <c r="P10" s="125" t="s">
        <v>39</v>
      </c>
      <c r="Q10" s="54"/>
      <c r="R10" s="125"/>
      <c r="S10" s="54"/>
      <c r="T10" s="125" t="s">
        <v>0</v>
      </c>
      <c r="U10" s="54"/>
      <c r="V10" s="125" t="s">
        <v>0</v>
      </c>
      <c r="W10" s="54"/>
    </row>
    <row r="11" spans="1:23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P11" s="54"/>
      <c r="Q11" s="54"/>
      <c r="R11" s="54"/>
      <c r="S11" s="54"/>
      <c r="T11" s="54"/>
      <c r="U11" s="54"/>
      <c r="V11" s="54"/>
      <c r="W11" s="54"/>
    </row>
    <row r="14" spans="1:23" ht="15.75" x14ac:dyDescent="0.25">
      <c r="A14" s="115" t="s">
        <v>1104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23" ht="15.75" x14ac:dyDescent="0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23" ht="25.5" x14ac:dyDescent="0.2">
      <c r="A16" s="45"/>
      <c r="B16" s="45"/>
      <c r="C16" s="114" t="s">
        <v>1103</v>
      </c>
      <c r="D16" s="114"/>
      <c r="E16" s="114"/>
      <c r="F16" s="114"/>
      <c r="G16" s="114"/>
      <c r="H16" s="114"/>
      <c r="I16" s="114"/>
      <c r="J16" s="46"/>
      <c r="K16" s="46"/>
      <c r="L16" s="46"/>
      <c r="M16" s="46"/>
      <c r="N16" s="46"/>
      <c r="O16" s="47" t="s">
        <v>516</v>
      </c>
      <c r="P16" s="47" t="s">
        <v>518</v>
      </c>
      <c r="Q16" s="47"/>
      <c r="R16" s="47" t="s">
        <v>1105</v>
      </c>
      <c r="S16" s="36"/>
      <c r="T16" s="37"/>
      <c r="U16" s="36"/>
      <c r="V16" s="36"/>
    </row>
    <row r="17" spans="1:22" x14ac:dyDescent="0.2">
      <c r="A17" s="113">
        <v>1</v>
      </c>
      <c r="B17" s="113"/>
      <c r="C17" s="113">
        <v>2</v>
      </c>
      <c r="D17" s="113"/>
      <c r="E17" s="113"/>
      <c r="F17" s="113"/>
      <c r="G17" s="113"/>
      <c r="H17" s="113"/>
      <c r="I17" s="113"/>
      <c r="J17" s="48"/>
      <c r="K17" s="48"/>
      <c r="L17" s="48"/>
      <c r="M17" s="48"/>
      <c r="N17" s="48"/>
      <c r="O17" s="48">
        <v>3</v>
      </c>
      <c r="P17" s="48">
        <v>4</v>
      </c>
      <c r="Q17" s="48"/>
      <c r="R17" s="49">
        <v>5</v>
      </c>
      <c r="S17" s="36"/>
      <c r="T17" s="37"/>
      <c r="U17" s="36"/>
      <c r="V17" s="36"/>
    </row>
    <row r="18" spans="1:22" x14ac:dyDescent="0.2">
      <c r="A18" s="44">
        <v>54</v>
      </c>
      <c r="B18" s="44"/>
      <c r="C18" s="112" t="s">
        <v>1100</v>
      </c>
      <c r="D18" s="112"/>
      <c r="E18" s="112"/>
      <c r="F18" s="112"/>
      <c r="G18" s="112"/>
      <c r="H18" s="112"/>
      <c r="I18" s="112"/>
      <c r="J18" s="112"/>
      <c r="O18" s="9">
        <v>1711221.63</v>
      </c>
      <c r="P18" s="9">
        <v>176552.32000000001</v>
      </c>
      <c r="R18" s="31">
        <f>P18/O18</f>
        <v>0.10317326341883606</v>
      </c>
    </row>
    <row r="19" spans="1:22" x14ac:dyDescent="0.2">
      <c r="A19" s="44">
        <v>541</v>
      </c>
      <c r="B19" s="44"/>
      <c r="C19" s="112" t="s">
        <v>1101</v>
      </c>
      <c r="D19" s="112"/>
      <c r="E19" s="112"/>
      <c r="F19" s="112"/>
      <c r="G19" s="112"/>
      <c r="H19" s="112"/>
      <c r="I19" s="112"/>
      <c r="J19" s="44"/>
      <c r="O19" s="9">
        <v>1711221.63</v>
      </c>
      <c r="P19" s="9">
        <v>176552.32000000001</v>
      </c>
      <c r="R19" s="31">
        <f>P19/O19</f>
        <v>0.10317326341883606</v>
      </c>
    </row>
    <row r="20" spans="1:22" x14ac:dyDescent="0.2">
      <c r="A20" s="44"/>
      <c r="B20" s="44">
        <v>5413</v>
      </c>
      <c r="C20" s="112" t="s">
        <v>1102</v>
      </c>
      <c r="D20" s="112"/>
      <c r="E20" s="112"/>
      <c r="F20" s="112"/>
      <c r="G20" s="112"/>
      <c r="H20" s="112"/>
      <c r="I20" s="112"/>
      <c r="J20" s="44"/>
      <c r="O20" s="9">
        <v>1711221.63</v>
      </c>
      <c r="P20" s="9">
        <v>176552.32000000001</v>
      </c>
      <c r="R20" s="31">
        <f>P20/O20</f>
        <v>0.10317326341883606</v>
      </c>
    </row>
    <row r="21" spans="1:22" x14ac:dyDescent="0.2">
      <c r="A21" s="44"/>
      <c r="B21" s="44">
        <v>54132</v>
      </c>
      <c r="C21" s="112" t="s">
        <v>1098</v>
      </c>
      <c r="D21" s="112"/>
      <c r="E21" s="112"/>
      <c r="F21" s="112"/>
      <c r="G21" s="112"/>
      <c r="H21" s="112"/>
      <c r="I21" s="112"/>
      <c r="J21" s="112"/>
      <c r="O21" s="9">
        <v>28032.639999999999</v>
      </c>
      <c r="P21" s="9">
        <v>28032.639999999999</v>
      </c>
      <c r="R21" s="43">
        <f>P21/O21</f>
        <v>1</v>
      </c>
    </row>
    <row r="22" spans="1:22" x14ac:dyDescent="0.2">
      <c r="A22" s="44"/>
      <c r="B22" s="44">
        <v>54132</v>
      </c>
      <c r="C22" s="112" t="s">
        <v>1097</v>
      </c>
      <c r="D22" s="112"/>
      <c r="E22" s="112"/>
      <c r="F22" s="112"/>
      <c r="G22" s="112"/>
      <c r="H22" s="112"/>
      <c r="I22" s="112"/>
      <c r="J22" s="112"/>
      <c r="O22" s="9">
        <v>1683188.99</v>
      </c>
      <c r="P22" s="9">
        <v>148519.67999999999</v>
      </c>
      <c r="R22" s="31">
        <f>P22/O22</f>
        <v>8.8237079069772198E-2</v>
      </c>
    </row>
  </sheetData>
  <mergeCells count="56">
    <mergeCell ref="A11:L11"/>
    <mergeCell ref="M11:N11"/>
    <mergeCell ref="P11:Q11"/>
    <mergeCell ref="R11:S11"/>
    <mergeCell ref="T11:U11"/>
    <mergeCell ref="V11:W11"/>
    <mergeCell ref="A10:L10"/>
    <mergeCell ref="M10:N10"/>
    <mergeCell ref="P10:Q10"/>
    <mergeCell ref="R10:S10"/>
    <mergeCell ref="T10:U10"/>
    <mergeCell ref="V10:W10"/>
    <mergeCell ref="A8:L8"/>
    <mergeCell ref="M8:N8"/>
    <mergeCell ref="P8:Q8"/>
    <mergeCell ref="R8:S8"/>
    <mergeCell ref="T8:U8"/>
    <mergeCell ref="V8:W8"/>
    <mergeCell ref="A7:L7"/>
    <mergeCell ref="M7:N7"/>
    <mergeCell ref="P7:Q7"/>
    <mergeCell ref="R7:S7"/>
    <mergeCell ref="T7:U7"/>
    <mergeCell ref="V7:W7"/>
    <mergeCell ref="A6:L6"/>
    <mergeCell ref="M6:N6"/>
    <mergeCell ref="P6:Q6"/>
    <mergeCell ref="R6:S6"/>
    <mergeCell ref="T6:U6"/>
    <mergeCell ref="V6:W6"/>
    <mergeCell ref="A5:L5"/>
    <mergeCell ref="M5:N5"/>
    <mergeCell ref="P5:Q5"/>
    <mergeCell ref="R5:S5"/>
    <mergeCell ref="T5:U5"/>
    <mergeCell ref="V5:W5"/>
    <mergeCell ref="A14:R14"/>
    <mergeCell ref="A1:W1"/>
    <mergeCell ref="A2:W2"/>
    <mergeCell ref="A3:W3"/>
    <mergeCell ref="A4:L4"/>
    <mergeCell ref="M4:N4"/>
    <mergeCell ref="P4:Q4"/>
    <mergeCell ref="R4:S4"/>
    <mergeCell ref="T4:U4"/>
    <mergeCell ref="V4:W4"/>
    <mergeCell ref="P9:Q9"/>
    <mergeCell ref="R9:S9"/>
    <mergeCell ref="C21:J21"/>
    <mergeCell ref="C22:J22"/>
    <mergeCell ref="A17:B17"/>
    <mergeCell ref="C17:I17"/>
    <mergeCell ref="C19:I19"/>
    <mergeCell ref="C20:I20"/>
    <mergeCell ref="C18:J18"/>
    <mergeCell ref="C16:I16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activeCell="D24" sqref="D24"/>
    </sheetView>
  </sheetViews>
  <sheetFormatPr defaultRowHeight="12.75" x14ac:dyDescent="0.2"/>
  <cols>
    <col min="6" max="6" width="5" customWidth="1"/>
    <col min="7" max="7" width="3.42578125" hidden="1" customWidth="1"/>
    <col min="8" max="8" width="1" hidden="1" customWidth="1"/>
    <col min="9" max="9" width="5.7109375" hidden="1" customWidth="1"/>
    <col min="10" max="12" width="9.140625" hidden="1" customWidth="1"/>
    <col min="13" max="13" width="9.140625" customWidth="1"/>
    <col min="14" max="14" width="5.85546875" customWidth="1"/>
    <col min="20" max="20" width="0.5703125" customWidth="1"/>
    <col min="22" max="22" width="1.42578125" customWidth="1"/>
  </cols>
  <sheetData>
    <row r="1" spans="1:22" ht="15" x14ac:dyDescent="0.2">
      <c r="A1" s="68" t="s">
        <v>1121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2" x14ac:dyDescent="0.2">
      <c r="A2" s="70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2" x14ac:dyDescent="0.2">
      <c r="A3" s="126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126" t="s">
        <v>2</v>
      </c>
      <c r="N3" s="54"/>
      <c r="O3" s="126" t="s">
        <v>3</v>
      </c>
      <c r="P3" s="54"/>
      <c r="Q3" s="126" t="s">
        <v>4</v>
      </c>
      <c r="R3" s="54"/>
      <c r="S3" s="126" t="s">
        <v>5</v>
      </c>
      <c r="T3" s="54"/>
      <c r="U3" s="126" t="s">
        <v>6</v>
      </c>
      <c r="V3" s="54"/>
    </row>
    <row r="4" spans="1:22" x14ac:dyDescent="0.2">
      <c r="A4" s="126" t="s">
        <v>620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26" t="s">
        <v>8</v>
      </c>
      <c r="N4" s="54"/>
      <c r="O4" s="126" t="s">
        <v>9</v>
      </c>
      <c r="P4" s="54"/>
      <c r="Q4" s="126" t="s">
        <v>10</v>
      </c>
      <c r="R4" s="54"/>
      <c r="S4" s="126" t="s">
        <v>11</v>
      </c>
      <c r="T4" s="54"/>
      <c r="U4" s="126" t="s">
        <v>12</v>
      </c>
      <c r="V4" s="54"/>
    </row>
    <row r="5" spans="1:22" x14ac:dyDescent="0.2">
      <c r="A5" s="127" t="s">
        <v>624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128">
        <v>1711221.63</v>
      </c>
      <c r="N5" s="54"/>
      <c r="O5" s="129" t="s">
        <v>33</v>
      </c>
      <c r="P5" s="54"/>
      <c r="Q5" s="129" t="s">
        <v>0</v>
      </c>
      <c r="R5" s="54"/>
      <c r="S5" s="129" t="s">
        <v>0</v>
      </c>
      <c r="T5" s="54"/>
      <c r="U5" s="129" t="s">
        <v>0</v>
      </c>
      <c r="V5" s="54"/>
    </row>
    <row r="6" spans="1:22" x14ac:dyDescent="0.2">
      <c r="A6" s="130" t="s">
        <v>625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131">
        <v>1711221.63</v>
      </c>
      <c r="N6" s="54"/>
      <c r="O6" s="132" t="s">
        <v>33</v>
      </c>
      <c r="P6" s="54"/>
      <c r="Q6" s="131">
        <v>176552.32000000001</v>
      </c>
      <c r="R6" s="54"/>
      <c r="S6" s="133">
        <f>Q6/M6</f>
        <v>0.10317326341883606</v>
      </c>
      <c r="T6" s="63"/>
      <c r="U6" s="133">
        <f>Q6/O6</f>
        <v>0.5</v>
      </c>
      <c r="V6" s="63"/>
    </row>
    <row r="7" spans="1:22" x14ac:dyDescent="0.2">
      <c r="A7" s="134" t="s">
        <v>626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135">
        <v>1711221.63</v>
      </c>
      <c r="N7" s="54"/>
      <c r="O7" s="136" t="s">
        <v>33</v>
      </c>
      <c r="P7" s="54"/>
      <c r="Q7" s="135">
        <v>176552.32000000001</v>
      </c>
      <c r="R7" s="54"/>
      <c r="S7" s="137">
        <f>Q7/M7</f>
        <v>0.10317326341883606</v>
      </c>
      <c r="T7" s="63"/>
      <c r="U7" s="137">
        <f>Q7/O7</f>
        <v>0.5</v>
      </c>
      <c r="V7" s="63"/>
    </row>
    <row r="8" spans="1:22" x14ac:dyDescent="0.2">
      <c r="A8" s="127" t="s">
        <v>623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128">
        <v>-1711221.63</v>
      </c>
      <c r="N8" s="54"/>
      <c r="O8" s="129" t="s">
        <v>39</v>
      </c>
      <c r="P8" s="54"/>
      <c r="Q8" s="129" t="s">
        <v>0</v>
      </c>
      <c r="R8" s="54"/>
      <c r="S8" s="129" t="s">
        <v>0</v>
      </c>
      <c r="T8" s="54"/>
      <c r="U8" s="129" t="s">
        <v>0</v>
      </c>
      <c r="V8" s="54"/>
    </row>
  </sheetData>
  <mergeCells count="38">
    <mergeCell ref="A8:L8"/>
    <mergeCell ref="M8:N8"/>
    <mergeCell ref="O8:P8"/>
    <mergeCell ref="Q8:R8"/>
    <mergeCell ref="S8:T8"/>
    <mergeCell ref="U8:V8"/>
    <mergeCell ref="A7:L7"/>
    <mergeCell ref="M7:N7"/>
    <mergeCell ref="O7:P7"/>
    <mergeCell ref="Q7:R7"/>
    <mergeCell ref="S7:T7"/>
    <mergeCell ref="U7:V7"/>
    <mergeCell ref="A6:L6"/>
    <mergeCell ref="M6:N6"/>
    <mergeCell ref="O6:P6"/>
    <mergeCell ref="Q6:R6"/>
    <mergeCell ref="S6:T6"/>
    <mergeCell ref="U6:V6"/>
    <mergeCell ref="A5:L5"/>
    <mergeCell ref="M5:N5"/>
    <mergeCell ref="O5:P5"/>
    <mergeCell ref="Q5:R5"/>
    <mergeCell ref="S5:T5"/>
    <mergeCell ref="U5:V5"/>
    <mergeCell ref="A4:L4"/>
    <mergeCell ref="M4:N4"/>
    <mergeCell ref="O4:P4"/>
    <mergeCell ref="Q4:R4"/>
    <mergeCell ref="S4:T4"/>
    <mergeCell ref="U4:V4"/>
    <mergeCell ref="A1:U1"/>
    <mergeCell ref="A2:U2"/>
    <mergeCell ref="A3:L3"/>
    <mergeCell ref="M3:N3"/>
    <mergeCell ref="O3:P3"/>
    <mergeCell ref="Q3:R3"/>
    <mergeCell ref="S3:T3"/>
    <mergeCell ref="U3:V3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G35" sqref="G35"/>
    </sheetView>
  </sheetViews>
  <sheetFormatPr defaultRowHeight="12.75" x14ac:dyDescent="0.2"/>
  <cols>
    <col min="3" max="3" width="3.5703125" customWidth="1"/>
    <col min="4" max="4" width="6.42578125" customWidth="1"/>
    <col min="5" max="5" width="0.28515625" customWidth="1"/>
    <col min="10" max="10" width="1" customWidth="1"/>
    <col min="11" max="11" width="6.5703125" hidden="1" customWidth="1"/>
    <col min="12" max="12" width="9.140625" hidden="1" customWidth="1"/>
    <col min="13" max="13" width="0.140625" customWidth="1"/>
    <col min="14" max="15" width="9.140625" hidden="1" customWidth="1"/>
  </cols>
  <sheetData>
    <row r="1" spans="1:21" s="6" customFormat="1" ht="18" x14ac:dyDescent="0.25">
      <c r="A1" s="67" t="s">
        <v>1122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5" x14ac:dyDescent="0.2">
      <c r="A2" s="68" t="s">
        <v>1123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x14ac:dyDescent="0.2">
      <c r="A3" s="70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">
      <c r="A4" s="138" t="s">
        <v>627</v>
      </c>
      <c r="B4" s="54"/>
      <c r="C4" s="54"/>
      <c r="D4" s="54"/>
      <c r="E4" s="54"/>
      <c r="F4" s="138" t="s">
        <v>628</v>
      </c>
      <c r="G4" s="54"/>
      <c r="H4" s="54"/>
      <c r="I4" s="54"/>
      <c r="J4" s="54"/>
      <c r="K4" s="54"/>
      <c r="L4" s="54"/>
      <c r="M4" s="54"/>
      <c r="N4" s="54"/>
      <c r="O4" s="54"/>
      <c r="P4" s="138" t="s">
        <v>517</v>
      </c>
      <c r="Q4" s="54"/>
      <c r="R4" s="138" t="s">
        <v>518</v>
      </c>
      <c r="S4" s="54"/>
      <c r="T4" s="138" t="s">
        <v>629</v>
      </c>
      <c r="U4" s="54"/>
    </row>
    <row r="5" spans="1:21" x14ac:dyDescent="0.2">
      <c r="A5" s="138" t="s">
        <v>0</v>
      </c>
      <c r="B5" s="54"/>
      <c r="C5" s="54"/>
      <c r="D5" s="54"/>
      <c r="E5" s="54"/>
      <c r="F5" s="138" t="s">
        <v>0</v>
      </c>
      <c r="G5" s="54"/>
      <c r="H5" s="54"/>
      <c r="I5" s="54"/>
      <c r="J5" s="54"/>
      <c r="K5" s="54"/>
      <c r="L5" s="54"/>
      <c r="M5" s="54"/>
      <c r="N5" s="54"/>
      <c r="O5" s="54"/>
      <c r="P5" s="138" t="s">
        <v>8</v>
      </c>
      <c r="Q5" s="54"/>
      <c r="R5" s="138" t="s">
        <v>9</v>
      </c>
      <c r="S5" s="54"/>
      <c r="T5" s="138" t="s">
        <v>10</v>
      </c>
      <c r="U5" s="54"/>
    </row>
    <row r="6" spans="1:21" x14ac:dyDescent="0.2">
      <c r="A6" s="139" t="s">
        <v>0</v>
      </c>
      <c r="B6" s="54"/>
      <c r="C6" s="54"/>
      <c r="D6" s="54"/>
      <c r="E6" s="54"/>
      <c r="F6" s="139" t="s">
        <v>630</v>
      </c>
      <c r="G6" s="54"/>
      <c r="H6" s="54"/>
      <c r="I6" s="54"/>
      <c r="J6" s="54"/>
      <c r="K6" s="54"/>
      <c r="L6" s="54"/>
      <c r="M6" s="54"/>
      <c r="N6" s="54"/>
      <c r="O6" s="54"/>
      <c r="P6" s="140" t="s">
        <v>15</v>
      </c>
      <c r="Q6" s="54"/>
      <c r="R6" s="141">
        <v>2075848.22</v>
      </c>
      <c r="S6" s="54"/>
      <c r="T6" s="142">
        <f>R6/P6</f>
        <v>7.8277757713005922E-2</v>
      </c>
      <c r="U6" s="63"/>
    </row>
    <row r="7" spans="1:21" x14ac:dyDescent="0.2">
      <c r="A7" s="143" t="s">
        <v>631</v>
      </c>
      <c r="B7" s="54"/>
      <c r="C7" s="54"/>
      <c r="D7" s="143" t="s">
        <v>632</v>
      </c>
      <c r="E7" s="54"/>
      <c r="F7" s="143" t="s">
        <v>633</v>
      </c>
      <c r="G7" s="54"/>
      <c r="H7" s="54"/>
      <c r="I7" s="54"/>
      <c r="J7" s="54"/>
      <c r="K7" s="54"/>
      <c r="L7" s="54"/>
      <c r="M7" s="54"/>
      <c r="N7" s="54"/>
      <c r="O7" s="54"/>
      <c r="P7" s="144" t="s">
        <v>634</v>
      </c>
      <c r="Q7" s="54"/>
      <c r="R7" s="145">
        <v>1981719.19</v>
      </c>
      <c r="S7" s="54"/>
      <c r="T7" s="146">
        <f>R7/P7</f>
        <v>7.5342218554307921E-2</v>
      </c>
      <c r="U7" s="63"/>
    </row>
    <row r="8" spans="1:21" x14ac:dyDescent="0.2">
      <c r="A8" s="143" t="s">
        <v>631</v>
      </c>
      <c r="B8" s="54"/>
      <c r="C8" s="54"/>
      <c r="D8" s="143" t="s">
        <v>635</v>
      </c>
      <c r="E8" s="54"/>
      <c r="F8" s="143" t="s">
        <v>636</v>
      </c>
      <c r="G8" s="54"/>
      <c r="H8" s="54"/>
      <c r="I8" s="54"/>
      <c r="J8" s="54"/>
      <c r="K8" s="54"/>
      <c r="L8" s="54"/>
      <c r="M8" s="54"/>
      <c r="N8" s="54"/>
      <c r="O8" s="54"/>
      <c r="P8" s="144" t="s">
        <v>637</v>
      </c>
      <c r="Q8" s="54"/>
      <c r="R8" s="144" t="s">
        <v>638</v>
      </c>
      <c r="S8" s="54"/>
      <c r="T8" s="144" t="s">
        <v>639</v>
      </c>
      <c r="U8" s="54"/>
    </row>
  </sheetData>
  <mergeCells count="30">
    <mergeCell ref="A8:C8"/>
    <mergeCell ref="D8:E8"/>
    <mergeCell ref="F8:O8"/>
    <mergeCell ref="P8:Q8"/>
    <mergeCell ref="R8:S8"/>
    <mergeCell ref="T8:U8"/>
    <mergeCell ref="A7:C7"/>
    <mergeCell ref="D7:E7"/>
    <mergeCell ref="F7:O7"/>
    <mergeCell ref="P7:Q7"/>
    <mergeCell ref="R7:S7"/>
    <mergeCell ref="T7:U7"/>
    <mergeCell ref="A5:E5"/>
    <mergeCell ref="F5:O5"/>
    <mergeCell ref="P5:Q5"/>
    <mergeCell ref="R5:S5"/>
    <mergeCell ref="T5:U5"/>
    <mergeCell ref="A6:E6"/>
    <mergeCell ref="F6:O6"/>
    <mergeCell ref="P6:Q6"/>
    <mergeCell ref="R6:S6"/>
    <mergeCell ref="T6:U6"/>
    <mergeCell ref="A1:U1"/>
    <mergeCell ref="A2:U2"/>
    <mergeCell ref="A3:U3"/>
    <mergeCell ref="A4:E4"/>
    <mergeCell ref="F4:O4"/>
    <mergeCell ref="P4:Q4"/>
    <mergeCell ref="R4:S4"/>
    <mergeCell ref="T4:U4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5"/>
  <sheetViews>
    <sheetView zoomScaleNormal="100" workbookViewId="0">
      <selection activeCell="E35" sqref="E35:J35"/>
    </sheetView>
  </sheetViews>
  <sheetFormatPr defaultRowHeight="12.75" x14ac:dyDescent="0.2"/>
  <cols>
    <col min="2" max="2" width="3.5703125" customWidth="1"/>
    <col min="4" max="4" width="6" customWidth="1"/>
    <col min="9" max="9" width="8.42578125" customWidth="1"/>
    <col min="10" max="10" width="3" hidden="1" customWidth="1"/>
    <col min="15" max="15" width="11.5703125" customWidth="1"/>
    <col min="16" max="16" width="10.140625" bestFit="1" customWidth="1"/>
    <col min="18" max="18" width="11.7109375" bestFit="1" customWidth="1"/>
  </cols>
  <sheetData>
    <row r="1" spans="1:18" s="7" customFormat="1" ht="18" x14ac:dyDescent="0.25">
      <c r="A1" s="68" t="s">
        <v>1124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8" x14ac:dyDescent="0.2">
      <c r="A2" s="7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8" x14ac:dyDescent="0.2">
      <c r="A3" s="70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8" x14ac:dyDescent="0.2">
      <c r="A4" s="153" t="s">
        <v>0</v>
      </c>
      <c r="B4" s="54"/>
      <c r="C4" s="153" t="s">
        <v>640</v>
      </c>
      <c r="D4" s="54"/>
      <c r="E4" s="54"/>
      <c r="F4" s="54"/>
      <c r="G4" s="54"/>
      <c r="H4" s="54"/>
      <c r="I4" s="54"/>
      <c r="J4" s="54"/>
      <c r="K4" s="152" t="s">
        <v>0</v>
      </c>
      <c r="L4" s="54"/>
      <c r="M4" s="152" t="s">
        <v>0</v>
      </c>
      <c r="N4" s="54"/>
      <c r="O4" s="21"/>
    </row>
    <row r="5" spans="1:18" x14ac:dyDescent="0.2">
      <c r="A5" s="153" t="s">
        <v>0</v>
      </c>
      <c r="B5" s="54"/>
      <c r="C5" s="153" t="s">
        <v>641</v>
      </c>
      <c r="D5" s="54"/>
      <c r="E5" s="54"/>
      <c r="F5" s="54"/>
      <c r="G5" s="54"/>
      <c r="H5" s="54"/>
      <c r="I5" s="54"/>
      <c r="J5" s="54"/>
      <c r="K5" s="152" t="s">
        <v>0</v>
      </c>
      <c r="L5" s="54"/>
      <c r="M5" s="152" t="s">
        <v>0</v>
      </c>
      <c r="N5" s="54"/>
      <c r="O5" s="21"/>
    </row>
    <row r="6" spans="1:18" x14ac:dyDescent="0.2">
      <c r="A6" s="153" t="s">
        <v>642</v>
      </c>
      <c r="B6" s="54"/>
      <c r="C6" s="153" t="s">
        <v>643</v>
      </c>
      <c r="D6" s="54"/>
      <c r="E6" s="152" t="s">
        <v>644</v>
      </c>
      <c r="F6" s="54"/>
      <c r="G6" s="54"/>
      <c r="H6" s="54"/>
      <c r="I6" s="54"/>
      <c r="J6" s="54"/>
      <c r="K6" s="152" t="s">
        <v>517</v>
      </c>
      <c r="L6" s="54"/>
      <c r="M6" s="152" t="s">
        <v>518</v>
      </c>
      <c r="N6" s="54"/>
      <c r="O6" s="22" t="s">
        <v>629</v>
      </c>
    </row>
    <row r="7" spans="1:18" x14ac:dyDescent="0.2">
      <c r="A7" s="152" t="s">
        <v>0</v>
      </c>
      <c r="B7" s="54"/>
      <c r="C7" s="54"/>
      <c r="D7" s="54"/>
      <c r="E7" s="54"/>
      <c r="F7" s="54"/>
      <c r="G7" s="54"/>
      <c r="H7" s="54"/>
      <c r="I7" s="54"/>
      <c r="J7" s="54"/>
      <c r="K7" s="152" t="s">
        <v>8</v>
      </c>
      <c r="L7" s="54"/>
      <c r="M7" s="152" t="s">
        <v>9</v>
      </c>
      <c r="N7" s="54"/>
      <c r="O7" s="22">
        <v>3</v>
      </c>
    </row>
    <row r="8" spans="1:18" x14ac:dyDescent="0.2">
      <c r="A8" s="154" t="s">
        <v>0</v>
      </c>
      <c r="B8" s="54"/>
      <c r="C8" s="154" t="s">
        <v>630</v>
      </c>
      <c r="D8" s="54"/>
      <c r="E8" s="54"/>
      <c r="F8" s="54"/>
      <c r="G8" s="54"/>
      <c r="H8" s="54"/>
      <c r="I8" s="54"/>
      <c r="J8" s="54"/>
      <c r="K8" s="155" t="s">
        <v>15</v>
      </c>
      <c r="L8" s="54"/>
      <c r="M8" s="156">
        <v>2075848.22</v>
      </c>
      <c r="N8" s="54"/>
      <c r="O8" s="23">
        <f>M8/K8</f>
        <v>7.8277757713005922E-2</v>
      </c>
    </row>
    <row r="9" spans="1:18" x14ac:dyDescent="0.2">
      <c r="A9" s="157" t="s">
        <v>0</v>
      </c>
      <c r="B9" s="54"/>
      <c r="C9" s="157" t="s">
        <v>645</v>
      </c>
      <c r="D9" s="54"/>
      <c r="E9" s="54"/>
      <c r="F9" s="54"/>
      <c r="G9" s="54"/>
      <c r="H9" s="54"/>
      <c r="I9" s="54"/>
      <c r="J9" s="54"/>
      <c r="K9" s="158" t="s">
        <v>634</v>
      </c>
      <c r="L9" s="54"/>
      <c r="M9" s="159">
        <v>1981719.19</v>
      </c>
      <c r="N9" s="54"/>
      <c r="O9" s="24">
        <f>M9/K9</f>
        <v>7.5342218554307921E-2</v>
      </c>
    </row>
    <row r="10" spans="1:18" x14ac:dyDescent="0.2">
      <c r="A10" s="160" t="s">
        <v>0</v>
      </c>
      <c r="B10" s="54"/>
      <c r="C10" s="160" t="s">
        <v>470</v>
      </c>
      <c r="D10" s="54"/>
      <c r="E10" s="54"/>
      <c r="F10" s="54"/>
      <c r="G10" s="54"/>
      <c r="H10" s="54"/>
      <c r="I10" s="54"/>
      <c r="J10" s="54"/>
      <c r="K10" s="161" t="s">
        <v>646</v>
      </c>
      <c r="L10" s="54"/>
      <c r="M10" s="161" t="s">
        <v>647</v>
      </c>
      <c r="N10" s="54"/>
      <c r="O10" s="27">
        <f>M10/K10</f>
        <v>0.20009616405833835</v>
      </c>
    </row>
    <row r="11" spans="1:18" x14ac:dyDescent="0.2">
      <c r="A11" s="160" t="s">
        <v>0</v>
      </c>
      <c r="B11" s="54"/>
      <c r="C11" s="160" t="s">
        <v>471</v>
      </c>
      <c r="D11" s="54"/>
      <c r="E11" s="54"/>
      <c r="F11" s="54"/>
      <c r="G11" s="54"/>
      <c r="H11" s="54"/>
      <c r="I11" s="54"/>
      <c r="J11" s="54"/>
      <c r="K11" s="161" t="s">
        <v>646</v>
      </c>
      <c r="L11" s="54"/>
      <c r="M11" s="161" t="s">
        <v>647</v>
      </c>
      <c r="N11" s="54"/>
      <c r="O11" s="27">
        <f>M11/K11</f>
        <v>0.20009616405833835</v>
      </c>
      <c r="R11" s="9"/>
    </row>
    <row r="12" spans="1:18" x14ac:dyDescent="0.2">
      <c r="A12" s="160" t="s">
        <v>0</v>
      </c>
      <c r="B12" s="54"/>
      <c r="C12" s="160" t="s">
        <v>483</v>
      </c>
      <c r="D12" s="54"/>
      <c r="E12" s="54"/>
      <c r="F12" s="54"/>
      <c r="G12" s="54"/>
      <c r="H12" s="54"/>
      <c r="I12" s="54"/>
      <c r="J12" s="54"/>
      <c r="K12" s="161" t="s">
        <v>90</v>
      </c>
      <c r="L12" s="54"/>
      <c r="M12" s="161" t="s">
        <v>0</v>
      </c>
      <c r="N12" s="54"/>
      <c r="O12" s="27"/>
    </row>
    <row r="13" spans="1:18" x14ac:dyDescent="0.2">
      <c r="A13" s="160" t="s">
        <v>0</v>
      </c>
      <c r="B13" s="54"/>
      <c r="C13" s="160" t="s">
        <v>487</v>
      </c>
      <c r="D13" s="54"/>
      <c r="E13" s="54"/>
      <c r="F13" s="54"/>
      <c r="G13" s="54"/>
      <c r="H13" s="54"/>
      <c r="I13" s="54"/>
      <c r="J13" s="54"/>
      <c r="K13" s="161" t="s">
        <v>90</v>
      </c>
      <c r="L13" s="54"/>
      <c r="M13" s="161" t="s">
        <v>0</v>
      </c>
      <c r="N13" s="54"/>
      <c r="O13" s="27"/>
    </row>
    <row r="14" spans="1:18" x14ac:dyDescent="0.2">
      <c r="A14" s="160" t="s">
        <v>0</v>
      </c>
      <c r="B14" s="54"/>
      <c r="C14" s="160" t="s">
        <v>488</v>
      </c>
      <c r="D14" s="54"/>
      <c r="E14" s="54"/>
      <c r="F14" s="54"/>
      <c r="G14" s="54"/>
      <c r="H14" s="54"/>
      <c r="I14" s="54"/>
      <c r="J14" s="54"/>
      <c r="K14" s="161" t="s">
        <v>160</v>
      </c>
      <c r="L14" s="54"/>
      <c r="M14" s="161" t="s">
        <v>511</v>
      </c>
      <c r="N14" s="54"/>
      <c r="O14" s="27">
        <f t="shared" ref="O14:O21" si="0">M14/K14</f>
        <v>6.8904457193292148E-2</v>
      </c>
    </row>
    <row r="15" spans="1:18" x14ac:dyDescent="0.2">
      <c r="A15" s="160" t="s">
        <v>0</v>
      </c>
      <c r="B15" s="54"/>
      <c r="C15" s="160" t="s">
        <v>491</v>
      </c>
      <c r="D15" s="54"/>
      <c r="E15" s="54"/>
      <c r="F15" s="54"/>
      <c r="G15" s="54"/>
      <c r="H15" s="54"/>
      <c r="I15" s="54"/>
      <c r="J15" s="54"/>
      <c r="K15" s="161" t="s">
        <v>160</v>
      </c>
      <c r="L15" s="54"/>
      <c r="M15" s="161" t="s">
        <v>511</v>
      </c>
      <c r="N15" s="54"/>
      <c r="O15" s="27">
        <f t="shared" si="0"/>
        <v>6.8904457193292148E-2</v>
      </c>
    </row>
    <row r="16" spans="1:18" x14ac:dyDescent="0.2">
      <c r="A16" s="160" t="s">
        <v>0</v>
      </c>
      <c r="B16" s="54"/>
      <c r="C16" s="160" t="s">
        <v>492</v>
      </c>
      <c r="D16" s="54"/>
      <c r="E16" s="54"/>
      <c r="F16" s="54"/>
      <c r="G16" s="54"/>
      <c r="H16" s="54"/>
      <c r="I16" s="54"/>
      <c r="J16" s="54"/>
      <c r="K16" s="161" t="s">
        <v>493</v>
      </c>
      <c r="L16" s="54"/>
      <c r="M16" s="162">
        <v>339607.85</v>
      </c>
      <c r="N16" s="54"/>
      <c r="O16" s="27">
        <f t="shared" si="0"/>
        <v>1.9798224263923584E-2</v>
      </c>
    </row>
    <row r="17" spans="1:18" x14ac:dyDescent="0.2">
      <c r="A17" s="160" t="s">
        <v>0</v>
      </c>
      <c r="B17" s="54"/>
      <c r="C17" s="160" t="s">
        <v>497</v>
      </c>
      <c r="D17" s="54"/>
      <c r="E17" s="54"/>
      <c r="F17" s="54"/>
      <c r="G17" s="54"/>
      <c r="H17" s="54"/>
      <c r="I17" s="54"/>
      <c r="J17" s="54"/>
      <c r="K17" s="161" t="s">
        <v>493</v>
      </c>
      <c r="L17" s="54"/>
      <c r="M17" s="162">
        <v>339607.85</v>
      </c>
      <c r="N17" s="54"/>
      <c r="O17" s="27">
        <f t="shared" si="0"/>
        <v>1.9798224263923584E-2</v>
      </c>
    </row>
    <row r="18" spans="1:18" x14ac:dyDescent="0.2">
      <c r="A18" s="163" t="s">
        <v>0</v>
      </c>
      <c r="B18" s="54"/>
      <c r="C18" s="163" t="s">
        <v>648</v>
      </c>
      <c r="D18" s="54"/>
      <c r="E18" s="163" t="s">
        <v>649</v>
      </c>
      <c r="F18" s="54"/>
      <c r="G18" s="54"/>
      <c r="H18" s="54"/>
      <c r="I18" s="54"/>
      <c r="J18" s="54"/>
      <c r="K18" s="164" t="s">
        <v>650</v>
      </c>
      <c r="L18" s="54"/>
      <c r="M18" s="165">
        <f>M19+M60+M79</f>
        <v>654941.55000000005</v>
      </c>
      <c r="N18" s="54"/>
      <c r="O18" s="26">
        <f t="shared" si="0"/>
        <v>0.18932751467647557</v>
      </c>
    </row>
    <row r="19" spans="1:18" x14ac:dyDescent="0.2">
      <c r="A19" s="163" t="s">
        <v>0</v>
      </c>
      <c r="B19" s="54"/>
      <c r="C19" s="163" t="s">
        <v>651</v>
      </c>
      <c r="D19" s="54"/>
      <c r="E19" s="163" t="s">
        <v>652</v>
      </c>
      <c r="F19" s="54"/>
      <c r="G19" s="54"/>
      <c r="H19" s="54"/>
      <c r="I19" s="54"/>
      <c r="J19" s="54"/>
      <c r="K19" s="164" t="s">
        <v>653</v>
      </c>
      <c r="L19" s="54"/>
      <c r="M19" s="165">
        <f>M21+M23+M25+M29+M34+M38+M46+M52+M54+M58</f>
        <v>635189.96</v>
      </c>
      <c r="N19" s="54"/>
      <c r="O19" s="26">
        <f t="shared" si="0"/>
        <v>0.26031259052890449</v>
      </c>
    </row>
    <row r="20" spans="1:18" x14ac:dyDescent="0.2">
      <c r="A20" s="166" t="s">
        <v>651</v>
      </c>
      <c r="B20" s="54"/>
      <c r="C20" s="166" t="s">
        <v>654</v>
      </c>
      <c r="D20" s="54"/>
      <c r="E20" s="166" t="s">
        <v>655</v>
      </c>
      <c r="F20" s="54"/>
      <c r="G20" s="54"/>
      <c r="H20" s="54"/>
      <c r="I20" s="54"/>
      <c r="J20" s="54"/>
      <c r="K20" s="167" t="s">
        <v>656</v>
      </c>
      <c r="L20" s="54"/>
      <c r="M20" s="168">
        <f>M21+M23+M25+M29+M34+M38+M46+M52+M54+M58</f>
        <v>635189.96</v>
      </c>
      <c r="N20" s="54"/>
      <c r="O20" s="28">
        <f t="shared" si="0"/>
        <v>0.30435551509343556</v>
      </c>
    </row>
    <row r="21" spans="1:18" x14ac:dyDescent="0.2">
      <c r="A21" s="169" t="s">
        <v>0</v>
      </c>
      <c r="B21" s="54"/>
      <c r="C21" s="169" t="s">
        <v>657</v>
      </c>
      <c r="D21" s="54"/>
      <c r="E21" s="169" t="s">
        <v>658</v>
      </c>
      <c r="F21" s="54"/>
      <c r="G21" s="54"/>
      <c r="H21" s="54"/>
      <c r="I21" s="54"/>
      <c r="J21" s="54"/>
      <c r="K21" s="170" t="s">
        <v>659</v>
      </c>
      <c r="L21" s="54"/>
      <c r="M21" s="170" t="s">
        <v>660</v>
      </c>
      <c r="N21" s="54"/>
      <c r="O21" s="25">
        <f t="shared" si="0"/>
        <v>0.46051985416666669</v>
      </c>
      <c r="P21" s="9"/>
      <c r="R21" s="14"/>
    </row>
    <row r="22" spans="1:18" x14ac:dyDescent="0.2">
      <c r="A22" s="76" t="s">
        <v>0</v>
      </c>
      <c r="B22" s="54"/>
      <c r="C22" s="76" t="s">
        <v>661</v>
      </c>
      <c r="D22" s="54"/>
      <c r="E22" s="76" t="s">
        <v>662</v>
      </c>
      <c r="F22" s="54"/>
      <c r="G22" s="54"/>
      <c r="H22" s="54"/>
      <c r="I22" s="54"/>
      <c r="J22" s="54"/>
      <c r="K22" s="77" t="s">
        <v>0</v>
      </c>
      <c r="L22" s="54"/>
      <c r="M22" s="77" t="s">
        <v>660</v>
      </c>
      <c r="N22" s="54"/>
      <c r="O22" s="25"/>
    </row>
    <row r="23" spans="1:18" x14ac:dyDescent="0.2">
      <c r="A23" s="169" t="s">
        <v>0</v>
      </c>
      <c r="B23" s="54"/>
      <c r="C23" s="169" t="s">
        <v>663</v>
      </c>
      <c r="D23" s="54"/>
      <c r="E23" s="169" t="s">
        <v>664</v>
      </c>
      <c r="F23" s="54"/>
      <c r="G23" s="54"/>
      <c r="H23" s="54"/>
      <c r="I23" s="54"/>
      <c r="J23" s="54"/>
      <c r="K23" s="170" t="s">
        <v>665</v>
      </c>
      <c r="L23" s="54"/>
      <c r="M23" s="170" t="s">
        <v>226</v>
      </c>
      <c r="N23" s="54"/>
      <c r="O23" s="25">
        <f>M23/K23</f>
        <v>0.30236363636363639</v>
      </c>
    </row>
    <row r="24" spans="1:18" x14ac:dyDescent="0.2">
      <c r="A24" s="76" t="s">
        <v>0</v>
      </c>
      <c r="B24" s="54"/>
      <c r="C24" s="76" t="s">
        <v>666</v>
      </c>
      <c r="D24" s="54"/>
      <c r="E24" s="76" t="s">
        <v>664</v>
      </c>
      <c r="F24" s="54"/>
      <c r="G24" s="54"/>
      <c r="H24" s="54"/>
      <c r="I24" s="54"/>
      <c r="J24" s="54"/>
      <c r="K24" s="77" t="s">
        <v>0</v>
      </c>
      <c r="L24" s="54"/>
      <c r="M24" s="77" t="s">
        <v>226</v>
      </c>
      <c r="N24" s="54"/>
      <c r="O24" s="25"/>
    </row>
    <row r="25" spans="1:18" x14ac:dyDescent="0.2">
      <c r="A25" s="169" t="s">
        <v>0</v>
      </c>
      <c r="B25" s="54"/>
      <c r="C25" s="169" t="s">
        <v>667</v>
      </c>
      <c r="D25" s="54"/>
      <c r="E25" s="169" t="s">
        <v>668</v>
      </c>
      <c r="F25" s="54"/>
      <c r="G25" s="54"/>
      <c r="H25" s="54"/>
      <c r="I25" s="54"/>
      <c r="J25" s="54"/>
      <c r="K25" s="170" t="s">
        <v>669</v>
      </c>
      <c r="L25" s="54"/>
      <c r="M25" s="170" t="s">
        <v>670</v>
      </c>
      <c r="N25" s="54"/>
      <c r="O25" s="25">
        <f>M25/K25</f>
        <v>0.48812629629629628</v>
      </c>
    </row>
    <row r="26" spans="1:18" x14ac:dyDescent="0.2">
      <c r="A26" s="76" t="s">
        <v>0</v>
      </c>
      <c r="B26" s="54"/>
      <c r="C26" s="76" t="s">
        <v>671</v>
      </c>
      <c r="D26" s="54"/>
      <c r="E26" s="76" t="s">
        <v>672</v>
      </c>
      <c r="F26" s="54"/>
      <c r="G26" s="54"/>
      <c r="H26" s="54"/>
      <c r="I26" s="54"/>
      <c r="J26" s="54"/>
      <c r="K26" s="77" t="s">
        <v>0</v>
      </c>
      <c r="L26" s="54"/>
      <c r="M26" s="77" t="s">
        <v>673</v>
      </c>
      <c r="N26" s="54"/>
      <c r="O26" s="25"/>
      <c r="R26" s="9"/>
    </row>
    <row r="27" spans="1:18" x14ac:dyDescent="0.2">
      <c r="A27" s="76" t="s">
        <v>0</v>
      </c>
      <c r="B27" s="54"/>
      <c r="C27" s="76" t="s">
        <v>674</v>
      </c>
      <c r="D27" s="54"/>
      <c r="E27" s="76" t="s">
        <v>675</v>
      </c>
      <c r="F27" s="54"/>
      <c r="G27" s="54"/>
      <c r="H27" s="54"/>
      <c r="I27" s="54"/>
      <c r="J27" s="54"/>
      <c r="K27" s="77" t="s">
        <v>0</v>
      </c>
      <c r="L27" s="54"/>
      <c r="M27" s="77" t="s">
        <v>676</v>
      </c>
      <c r="N27" s="54"/>
      <c r="O27" s="25"/>
    </row>
    <row r="28" spans="1:18" x14ac:dyDescent="0.2">
      <c r="A28" s="76" t="s">
        <v>0</v>
      </c>
      <c r="B28" s="54"/>
      <c r="C28" s="76" t="s">
        <v>677</v>
      </c>
      <c r="D28" s="54"/>
      <c r="E28" s="76" t="s">
        <v>678</v>
      </c>
      <c r="F28" s="54"/>
      <c r="G28" s="54"/>
      <c r="H28" s="54"/>
      <c r="I28" s="54"/>
      <c r="J28" s="54"/>
      <c r="K28" s="77" t="s">
        <v>0</v>
      </c>
      <c r="L28" s="54"/>
      <c r="M28" s="77" t="s">
        <v>679</v>
      </c>
      <c r="N28" s="54"/>
      <c r="O28" s="25"/>
    </row>
    <row r="29" spans="1:18" x14ac:dyDescent="0.2">
      <c r="A29" s="169" t="s">
        <v>0</v>
      </c>
      <c r="B29" s="54"/>
      <c r="C29" s="169" t="s">
        <v>680</v>
      </c>
      <c r="D29" s="54"/>
      <c r="E29" s="169" t="s">
        <v>681</v>
      </c>
      <c r="F29" s="54"/>
      <c r="G29" s="54"/>
      <c r="H29" s="54"/>
      <c r="I29" s="54"/>
      <c r="J29" s="54"/>
      <c r="K29" s="170" t="s">
        <v>682</v>
      </c>
      <c r="L29" s="54"/>
      <c r="M29" s="170" t="s">
        <v>683</v>
      </c>
      <c r="N29" s="54"/>
      <c r="O29" s="25">
        <f>M29/K29</f>
        <v>0.20634210526315788</v>
      </c>
    </row>
    <row r="30" spans="1:18" x14ac:dyDescent="0.2">
      <c r="A30" s="76" t="s">
        <v>0</v>
      </c>
      <c r="B30" s="54"/>
      <c r="C30" s="76" t="s">
        <v>684</v>
      </c>
      <c r="D30" s="54"/>
      <c r="E30" s="76" t="s">
        <v>685</v>
      </c>
      <c r="F30" s="54"/>
      <c r="G30" s="54"/>
      <c r="H30" s="54"/>
      <c r="I30" s="54"/>
      <c r="J30" s="54"/>
      <c r="K30" s="77" t="s">
        <v>0</v>
      </c>
      <c r="L30" s="54"/>
      <c r="M30" s="77" t="s">
        <v>260</v>
      </c>
      <c r="N30" s="54"/>
      <c r="O30" s="25"/>
    </row>
    <row r="31" spans="1:18" x14ac:dyDescent="0.2">
      <c r="A31" s="76" t="s">
        <v>0</v>
      </c>
      <c r="B31" s="54"/>
      <c r="C31" s="76" t="s">
        <v>686</v>
      </c>
      <c r="D31" s="54"/>
      <c r="E31" s="76" t="s">
        <v>687</v>
      </c>
      <c r="F31" s="54"/>
      <c r="G31" s="54"/>
      <c r="H31" s="54"/>
      <c r="I31" s="54"/>
      <c r="J31" s="54"/>
      <c r="K31" s="77" t="s">
        <v>0</v>
      </c>
      <c r="L31" s="54"/>
      <c r="M31" s="77" t="s">
        <v>132</v>
      </c>
      <c r="N31" s="54"/>
      <c r="O31" s="25"/>
    </row>
    <row r="32" spans="1:18" x14ac:dyDescent="0.2">
      <c r="A32" s="76" t="s">
        <v>0</v>
      </c>
      <c r="B32" s="54"/>
      <c r="C32" s="76" t="s">
        <v>688</v>
      </c>
      <c r="D32" s="54"/>
      <c r="E32" s="76" t="s">
        <v>689</v>
      </c>
      <c r="F32" s="54"/>
      <c r="G32" s="54"/>
      <c r="H32" s="54"/>
      <c r="I32" s="54"/>
      <c r="J32" s="54"/>
      <c r="K32" s="77" t="s">
        <v>0</v>
      </c>
      <c r="L32" s="54"/>
      <c r="M32" s="77" t="s">
        <v>267</v>
      </c>
      <c r="N32" s="54"/>
      <c r="O32" s="25"/>
    </row>
    <row r="33" spans="1:15" x14ac:dyDescent="0.2">
      <c r="A33" s="76" t="s">
        <v>0</v>
      </c>
      <c r="B33" s="54"/>
      <c r="C33" s="76" t="s">
        <v>690</v>
      </c>
      <c r="D33" s="54"/>
      <c r="E33" s="76" t="s">
        <v>691</v>
      </c>
      <c r="F33" s="54"/>
      <c r="G33" s="54"/>
      <c r="H33" s="54"/>
      <c r="I33" s="54"/>
      <c r="J33" s="54"/>
      <c r="K33" s="77" t="s">
        <v>0</v>
      </c>
      <c r="L33" s="54"/>
      <c r="M33" s="77" t="s">
        <v>692</v>
      </c>
      <c r="N33" s="54"/>
      <c r="O33" s="25"/>
    </row>
    <row r="34" spans="1:15" x14ac:dyDescent="0.2">
      <c r="A34" s="169" t="s">
        <v>0</v>
      </c>
      <c r="B34" s="54"/>
      <c r="C34" s="169" t="s">
        <v>693</v>
      </c>
      <c r="D34" s="54"/>
      <c r="E34" s="169" t="s">
        <v>694</v>
      </c>
      <c r="F34" s="54"/>
      <c r="G34" s="54"/>
      <c r="H34" s="54"/>
      <c r="I34" s="54"/>
      <c r="J34" s="54"/>
      <c r="K34" s="170" t="s">
        <v>695</v>
      </c>
      <c r="L34" s="54"/>
      <c r="M34" s="170" t="s">
        <v>696</v>
      </c>
      <c r="N34" s="54"/>
      <c r="O34" s="25">
        <f>M34/K34</f>
        <v>0.17392048387096773</v>
      </c>
    </row>
    <row r="35" spans="1:15" x14ac:dyDescent="0.2">
      <c r="A35" s="76" t="s">
        <v>0</v>
      </c>
      <c r="B35" s="54"/>
      <c r="C35" s="76" t="s">
        <v>697</v>
      </c>
      <c r="D35" s="54"/>
      <c r="E35" s="76" t="s">
        <v>698</v>
      </c>
      <c r="F35" s="54"/>
      <c r="G35" s="54"/>
      <c r="H35" s="54"/>
      <c r="I35" s="54"/>
      <c r="J35" s="54"/>
      <c r="K35" s="77" t="s">
        <v>0</v>
      </c>
      <c r="L35" s="54"/>
      <c r="M35" s="77" t="s">
        <v>699</v>
      </c>
      <c r="N35" s="54"/>
      <c r="O35" s="25"/>
    </row>
    <row r="36" spans="1:15" x14ac:dyDescent="0.2">
      <c r="A36" s="76" t="s">
        <v>0</v>
      </c>
      <c r="B36" s="54"/>
      <c r="C36" s="76" t="s">
        <v>700</v>
      </c>
      <c r="D36" s="54"/>
      <c r="E36" s="76" t="s">
        <v>701</v>
      </c>
      <c r="F36" s="54"/>
      <c r="G36" s="54"/>
      <c r="H36" s="54"/>
      <c r="I36" s="54"/>
      <c r="J36" s="54"/>
      <c r="K36" s="77" t="s">
        <v>0</v>
      </c>
      <c r="L36" s="54"/>
      <c r="M36" s="77" t="s">
        <v>702</v>
      </c>
      <c r="N36" s="54"/>
      <c r="O36" s="25"/>
    </row>
    <row r="37" spans="1:15" x14ac:dyDescent="0.2">
      <c r="A37" s="76" t="s">
        <v>0</v>
      </c>
      <c r="B37" s="54"/>
      <c r="C37" s="76" t="s">
        <v>703</v>
      </c>
      <c r="D37" s="54"/>
      <c r="E37" s="76" t="s">
        <v>704</v>
      </c>
      <c r="F37" s="54"/>
      <c r="G37" s="54"/>
      <c r="H37" s="54"/>
      <c r="I37" s="54"/>
      <c r="J37" s="54"/>
      <c r="K37" s="77" t="s">
        <v>0</v>
      </c>
      <c r="L37" s="54"/>
      <c r="M37" s="77" t="s">
        <v>705</v>
      </c>
      <c r="N37" s="54"/>
      <c r="O37" s="25"/>
    </row>
    <row r="38" spans="1:15" x14ac:dyDescent="0.2">
      <c r="A38" s="169" t="s">
        <v>0</v>
      </c>
      <c r="B38" s="54"/>
      <c r="C38" s="169" t="s">
        <v>706</v>
      </c>
      <c r="D38" s="54"/>
      <c r="E38" s="169" t="s">
        <v>707</v>
      </c>
      <c r="F38" s="54"/>
      <c r="G38" s="54"/>
      <c r="H38" s="54"/>
      <c r="I38" s="54"/>
      <c r="J38" s="54"/>
      <c r="K38" s="170" t="s">
        <v>708</v>
      </c>
      <c r="L38" s="54"/>
      <c r="M38" s="171">
        <f>M39+M40+M41+M42+M43+M44+M45</f>
        <v>166992.60999999999</v>
      </c>
      <c r="N38" s="172"/>
      <c r="O38" s="25">
        <f>M38/K38</f>
        <v>0.23065277624309391</v>
      </c>
    </row>
    <row r="39" spans="1:15" x14ac:dyDescent="0.2">
      <c r="A39" s="76" t="s">
        <v>0</v>
      </c>
      <c r="B39" s="54"/>
      <c r="C39" s="76" t="s">
        <v>709</v>
      </c>
      <c r="D39" s="54"/>
      <c r="E39" s="76" t="s">
        <v>710</v>
      </c>
      <c r="F39" s="54"/>
      <c r="G39" s="54"/>
      <c r="H39" s="54"/>
      <c r="I39" s="54"/>
      <c r="J39" s="54"/>
      <c r="K39" s="77" t="s">
        <v>0</v>
      </c>
      <c r="L39" s="54"/>
      <c r="M39" s="80" t="s">
        <v>711</v>
      </c>
      <c r="N39" s="172"/>
      <c r="O39" s="25"/>
    </row>
    <row r="40" spans="1:15" x14ac:dyDescent="0.2">
      <c r="A40" s="76" t="s">
        <v>0</v>
      </c>
      <c r="B40" s="54"/>
      <c r="C40" s="76" t="s">
        <v>712</v>
      </c>
      <c r="D40" s="54"/>
      <c r="E40" s="76" t="s">
        <v>713</v>
      </c>
      <c r="F40" s="54"/>
      <c r="G40" s="54"/>
      <c r="H40" s="54"/>
      <c r="I40" s="54"/>
      <c r="J40" s="54"/>
      <c r="K40" s="77" t="s">
        <v>0</v>
      </c>
      <c r="L40" s="54"/>
      <c r="M40" s="80" t="s">
        <v>714</v>
      </c>
      <c r="N40" s="172"/>
      <c r="O40" s="25"/>
    </row>
    <row r="41" spans="1:15" x14ac:dyDescent="0.2">
      <c r="A41" s="76" t="s">
        <v>0</v>
      </c>
      <c r="B41" s="54"/>
      <c r="C41" s="76" t="s">
        <v>715</v>
      </c>
      <c r="D41" s="54"/>
      <c r="E41" s="76" t="s">
        <v>716</v>
      </c>
      <c r="F41" s="54"/>
      <c r="G41" s="54"/>
      <c r="H41" s="54"/>
      <c r="I41" s="54"/>
      <c r="J41" s="54"/>
      <c r="K41" s="77" t="s">
        <v>0</v>
      </c>
      <c r="L41" s="54"/>
      <c r="M41" s="80" t="s">
        <v>313</v>
      </c>
      <c r="N41" s="172"/>
      <c r="O41" s="25"/>
    </row>
    <row r="42" spans="1:15" x14ac:dyDescent="0.2">
      <c r="A42" s="76" t="s">
        <v>0</v>
      </c>
      <c r="B42" s="54"/>
      <c r="C42" s="76" t="s">
        <v>717</v>
      </c>
      <c r="D42" s="54"/>
      <c r="E42" s="76" t="s">
        <v>718</v>
      </c>
      <c r="F42" s="54"/>
      <c r="G42" s="54"/>
      <c r="H42" s="54"/>
      <c r="I42" s="54"/>
      <c r="J42" s="54"/>
      <c r="K42" s="77" t="s">
        <v>0</v>
      </c>
      <c r="L42" s="54"/>
      <c r="M42" s="80" t="s">
        <v>719</v>
      </c>
      <c r="N42" s="172"/>
      <c r="O42" s="25"/>
    </row>
    <row r="43" spans="1:15" x14ac:dyDescent="0.2">
      <c r="A43" s="76" t="s">
        <v>0</v>
      </c>
      <c r="B43" s="54"/>
      <c r="C43" s="76" t="s">
        <v>720</v>
      </c>
      <c r="D43" s="54"/>
      <c r="E43" s="76" t="s">
        <v>721</v>
      </c>
      <c r="F43" s="54"/>
      <c r="G43" s="54"/>
      <c r="H43" s="54"/>
      <c r="I43" s="54"/>
      <c r="J43" s="54"/>
      <c r="K43" s="77" t="s">
        <v>0</v>
      </c>
      <c r="L43" s="54"/>
      <c r="M43" s="80">
        <v>65415.25</v>
      </c>
      <c r="N43" s="172"/>
      <c r="O43" s="25"/>
    </row>
    <row r="44" spans="1:15" x14ac:dyDescent="0.2">
      <c r="A44" s="76" t="s">
        <v>0</v>
      </c>
      <c r="B44" s="54"/>
      <c r="C44" s="76" t="s">
        <v>722</v>
      </c>
      <c r="D44" s="54"/>
      <c r="E44" s="76" t="s">
        <v>723</v>
      </c>
      <c r="F44" s="54"/>
      <c r="G44" s="54"/>
      <c r="H44" s="54"/>
      <c r="I44" s="54"/>
      <c r="J44" s="54"/>
      <c r="K44" s="77" t="s">
        <v>0</v>
      </c>
      <c r="L44" s="54"/>
      <c r="M44" s="80" t="s">
        <v>724</v>
      </c>
      <c r="N44" s="172"/>
      <c r="O44" s="25"/>
    </row>
    <row r="45" spans="1:15" x14ac:dyDescent="0.2">
      <c r="A45" s="76" t="s">
        <v>0</v>
      </c>
      <c r="B45" s="54"/>
      <c r="C45" s="76" t="s">
        <v>725</v>
      </c>
      <c r="D45" s="54"/>
      <c r="E45" s="76" t="s">
        <v>726</v>
      </c>
      <c r="F45" s="54"/>
      <c r="G45" s="54"/>
      <c r="H45" s="54"/>
      <c r="I45" s="54"/>
      <c r="J45" s="54"/>
      <c r="K45" s="77" t="s">
        <v>0</v>
      </c>
      <c r="L45" s="54"/>
      <c r="M45" s="80">
        <v>33822.879999999997</v>
      </c>
      <c r="N45" s="172"/>
      <c r="O45" s="25"/>
    </row>
    <row r="46" spans="1:15" x14ac:dyDescent="0.2">
      <c r="A46" s="169" t="s">
        <v>0</v>
      </c>
      <c r="B46" s="54"/>
      <c r="C46" s="169" t="s">
        <v>727</v>
      </c>
      <c r="D46" s="54"/>
      <c r="E46" s="169" t="s">
        <v>728</v>
      </c>
      <c r="F46" s="54"/>
      <c r="G46" s="54"/>
      <c r="H46" s="54"/>
      <c r="I46" s="54"/>
      <c r="J46" s="54"/>
      <c r="K46" s="170" t="s">
        <v>729</v>
      </c>
      <c r="L46" s="54"/>
      <c r="M46" s="170" t="s">
        <v>730</v>
      </c>
      <c r="N46" s="54"/>
      <c r="O46" s="25">
        <f>M46/K46</f>
        <v>0.10631905882352942</v>
      </c>
    </row>
    <row r="47" spans="1:15" x14ac:dyDescent="0.2">
      <c r="A47" s="76" t="s">
        <v>0</v>
      </c>
      <c r="B47" s="54"/>
      <c r="C47" s="76" t="s">
        <v>731</v>
      </c>
      <c r="D47" s="54"/>
      <c r="E47" s="76" t="s">
        <v>732</v>
      </c>
      <c r="F47" s="54"/>
      <c r="G47" s="54"/>
      <c r="H47" s="54"/>
      <c r="I47" s="54"/>
      <c r="J47" s="54"/>
      <c r="K47" s="77" t="s">
        <v>0</v>
      </c>
      <c r="L47" s="54"/>
      <c r="M47" s="77" t="s">
        <v>342</v>
      </c>
      <c r="N47" s="54"/>
      <c r="O47" s="25"/>
    </row>
    <row r="48" spans="1:15" x14ac:dyDescent="0.2">
      <c r="A48" s="76" t="s">
        <v>0</v>
      </c>
      <c r="B48" s="54"/>
      <c r="C48" s="76" t="s">
        <v>733</v>
      </c>
      <c r="D48" s="54"/>
      <c r="E48" s="76" t="s">
        <v>734</v>
      </c>
      <c r="F48" s="54"/>
      <c r="G48" s="54"/>
      <c r="H48" s="54"/>
      <c r="I48" s="54"/>
      <c r="J48" s="54"/>
      <c r="K48" s="77" t="s">
        <v>0</v>
      </c>
      <c r="L48" s="54"/>
      <c r="M48" s="77" t="s">
        <v>347</v>
      </c>
      <c r="N48" s="54"/>
      <c r="O48" s="25"/>
    </row>
    <row r="49" spans="1:16" x14ac:dyDescent="0.2">
      <c r="A49" s="76" t="s">
        <v>0</v>
      </c>
      <c r="B49" s="54"/>
      <c r="C49" s="76" t="s">
        <v>735</v>
      </c>
      <c r="D49" s="54"/>
      <c r="E49" s="76" t="s">
        <v>736</v>
      </c>
      <c r="F49" s="54"/>
      <c r="G49" s="54"/>
      <c r="H49" s="54"/>
      <c r="I49" s="54"/>
      <c r="J49" s="54"/>
      <c r="K49" s="77" t="s">
        <v>0</v>
      </c>
      <c r="L49" s="54"/>
      <c r="M49" s="77" t="s">
        <v>350</v>
      </c>
      <c r="N49" s="54"/>
      <c r="O49" s="25"/>
    </row>
    <row r="50" spans="1:16" x14ac:dyDescent="0.2">
      <c r="A50" s="76" t="s">
        <v>0</v>
      </c>
      <c r="B50" s="54"/>
      <c r="C50" s="76" t="s">
        <v>737</v>
      </c>
      <c r="D50" s="54"/>
      <c r="E50" s="76" t="s">
        <v>738</v>
      </c>
      <c r="F50" s="54"/>
      <c r="G50" s="54"/>
      <c r="H50" s="54"/>
      <c r="I50" s="54"/>
      <c r="J50" s="54"/>
      <c r="K50" s="77" t="s">
        <v>0</v>
      </c>
      <c r="L50" s="54"/>
      <c r="M50" s="77" t="s">
        <v>352</v>
      </c>
      <c r="N50" s="54"/>
      <c r="O50" s="25"/>
    </row>
    <row r="51" spans="1:16" x14ac:dyDescent="0.2">
      <c r="A51" s="76" t="s">
        <v>0</v>
      </c>
      <c r="B51" s="54"/>
      <c r="C51" s="76" t="s">
        <v>739</v>
      </c>
      <c r="D51" s="54"/>
      <c r="E51" s="76" t="s">
        <v>728</v>
      </c>
      <c r="F51" s="54"/>
      <c r="G51" s="54"/>
      <c r="H51" s="54"/>
      <c r="I51" s="54"/>
      <c r="J51" s="54"/>
      <c r="K51" s="77" t="s">
        <v>0</v>
      </c>
      <c r="L51" s="54"/>
      <c r="M51" s="77" t="s">
        <v>354</v>
      </c>
      <c r="N51" s="54"/>
      <c r="O51" s="25"/>
    </row>
    <row r="52" spans="1:16" x14ac:dyDescent="0.2">
      <c r="A52" s="70"/>
      <c r="B52" s="70"/>
      <c r="C52" s="123">
        <v>342</v>
      </c>
      <c r="D52" s="123"/>
      <c r="E52" s="123" t="s">
        <v>1081</v>
      </c>
      <c r="F52" s="123"/>
      <c r="G52" s="123"/>
      <c r="H52" s="123"/>
      <c r="I52" s="123"/>
      <c r="J52" s="123"/>
      <c r="K52" s="149">
        <v>60000</v>
      </c>
      <c r="L52" s="150"/>
      <c r="M52" s="149">
        <v>1626.83</v>
      </c>
      <c r="N52" s="150"/>
      <c r="O52" s="25">
        <f>M52/K52</f>
        <v>2.7113833333333334E-2</v>
      </c>
    </row>
    <row r="53" spans="1:16" x14ac:dyDescent="0.2">
      <c r="A53" s="70"/>
      <c r="B53" s="70"/>
      <c r="C53" s="76">
        <v>3423</v>
      </c>
      <c r="D53" s="76"/>
      <c r="E53" s="151" t="s">
        <v>1082</v>
      </c>
      <c r="F53" s="151"/>
      <c r="G53" s="151"/>
      <c r="H53" s="151"/>
      <c r="I53" s="151"/>
      <c r="J53" s="151"/>
      <c r="K53" s="77"/>
      <c r="L53" s="77"/>
      <c r="M53" s="80">
        <v>1626.83</v>
      </c>
      <c r="N53" s="77"/>
      <c r="O53" s="25"/>
    </row>
    <row r="54" spans="1:16" x14ac:dyDescent="0.2">
      <c r="A54" s="8"/>
      <c r="B54" s="8"/>
      <c r="C54" s="123">
        <v>343</v>
      </c>
      <c r="D54" s="123"/>
      <c r="E54" s="123" t="s">
        <v>1017</v>
      </c>
      <c r="F54" s="123"/>
      <c r="G54" s="123"/>
      <c r="H54" s="123"/>
      <c r="I54" s="123"/>
      <c r="J54" s="123"/>
      <c r="K54" s="149">
        <v>78000</v>
      </c>
      <c r="L54" s="150"/>
      <c r="M54" s="149">
        <f>M55+M56+M57</f>
        <v>53825.25</v>
      </c>
      <c r="N54" s="149"/>
      <c r="O54" s="25">
        <f>M54/K54</f>
        <v>0.69006730769230773</v>
      </c>
    </row>
    <row r="55" spans="1:16" x14ac:dyDescent="0.2">
      <c r="A55" s="8"/>
      <c r="B55" s="8"/>
      <c r="C55" s="76">
        <v>3431</v>
      </c>
      <c r="D55" s="76"/>
      <c r="E55" s="147" t="s">
        <v>1019</v>
      </c>
      <c r="F55" s="147"/>
      <c r="G55" s="147"/>
      <c r="H55" s="147"/>
      <c r="I55" s="147"/>
      <c r="J55" s="147"/>
      <c r="K55" s="77"/>
      <c r="L55" s="77"/>
      <c r="M55" s="80">
        <v>8411.26</v>
      </c>
      <c r="N55" s="80"/>
      <c r="O55" s="25"/>
    </row>
    <row r="56" spans="1:16" x14ac:dyDescent="0.2">
      <c r="A56" s="70"/>
      <c r="B56" s="70"/>
      <c r="C56" s="76">
        <v>3433</v>
      </c>
      <c r="D56" s="76"/>
      <c r="E56" s="147" t="s">
        <v>1020</v>
      </c>
      <c r="F56" s="76"/>
      <c r="G56" s="76"/>
      <c r="H56" s="76"/>
      <c r="I56" s="76"/>
      <c r="J56" s="76"/>
      <c r="K56" s="77"/>
      <c r="L56" s="77"/>
      <c r="M56" s="80">
        <v>44283.89</v>
      </c>
      <c r="N56" s="77"/>
      <c r="O56" s="25"/>
    </row>
    <row r="57" spans="1:16" x14ac:dyDescent="0.2">
      <c r="A57" s="8"/>
      <c r="B57" s="8"/>
      <c r="C57" s="76">
        <v>3434</v>
      </c>
      <c r="D57" s="76"/>
      <c r="E57" s="147" t="s">
        <v>1083</v>
      </c>
      <c r="F57" s="147"/>
      <c r="G57" s="147"/>
      <c r="H57" s="147"/>
      <c r="I57" s="147"/>
      <c r="J57" s="147"/>
      <c r="K57" s="77"/>
      <c r="L57" s="77"/>
      <c r="M57" s="80">
        <v>1130.0999999999999</v>
      </c>
      <c r="N57" s="80"/>
      <c r="O57" s="25"/>
      <c r="P57" s="9"/>
    </row>
    <row r="58" spans="1:16" x14ac:dyDescent="0.2">
      <c r="A58" s="169" t="s">
        <v>0</v>
      </c>
      <c r="B58" s="54"/>
      <c r="C58" s="169" t="s">
        <v>976</v>
      </c>
      <c r="D58" s="54"/>
      <c r="E58" s="169" t="s">
        <v>977</v>
      </c>
      <c r="F58" s="54"/>
      <c r="G58" s="54"/>
      <c r="H58" s="54"/>
      <c r="I58" s="54"/>
      <c r="J58" s="54"/>
      <c r="K58" s="170" t="s">
        <v>1021</v>
      </c>
      <c r="L58" s="54"/>
      <c r="M58" s="170" t="s">
        <v>450</v>
      </c>
      <c r="N58" s="54"/>
      <c r="O58" s="25">
        <f>M58/K58</f>
        <v>9.1489148936170203E-2</v>
      </c>
    </row>
    <row r="59" spans="1:16" x14ac:dyDescent="0.2">
      <c r="A59" s="76" t="s">
        <v>0</v>
      </c>
      <c r="B59" s="54"/>
      <c r="C59" s="76" t="s">
        <v>1022</v>
      </c>
      <c r="D59" s="54"/>
      <c r="E59" s="76" t="s">
        <v>1023</v>
      </c>
      <c r="F59" s="54"/>
      <c r="G59" s="54"/>
      <c r="H59" s="54"/>
      <c r="I59" s="54"/>
      <c r="J59" s="54"/>
      <c r="K59" s="77" t="s">
        <v>0</v>
      </c>
      <c r="L59" s="54"/>
      <c r="M59" s="77" t="s">
        <v>450</v>
      </c>
      <c r="N59" s="54"/>
      <c r="O59" s="25"/>
    </row>
    <row r="60" spans="1:16" x14ac:dyDescent="0.2">
      <c r="A60" s="163" t="s">
        <v>0</v>
      </c>
      <c r="B60" s="54"/>
      <c r="C60" s="163" t="s">
        <v>740</v>
      </c>
      <c r="D60" s="54"/>
      <c r="E60" s="163" t="s">
        <v>741</v>
      </c>
      <c r="F60" s="54"/>
      <c r="G60" s="54"/>
      <c r="H60" s="54"/>
      <c r="I60" s="54"/>
      <c r="J60" s="54"/>
      <c r="K60" s="164" t="s">
        <v>742</v>
      </c>
      <c r="L60" s="54"/>
      <c r="M60" s="164" t="s">
        <v>339</v>
      </c>
      <c r="N60" s="54"/>
      <c r="O60" s="26">
        <f>M60/K60</f>
        <v>0.2140929230769231</v>
      </c>
    </row>
    <row r="61" spans="1:16" x14ac:dyDescent="0.2">
      <c r="A61" s="166" t="s">
        <v>651</v>
      </c>
      <c r="B61" s="54"/>
      <c r="C61" s="166" t="s">
        <v>743</v>
      </c>
      <c r="D61" s="54"/>
      <c r="E61" s="166" t="s">
        <v>655</v>
      </c>
      <c r="F61" s="54"/>
      <c r="G61" s="54"/>
      <c r="H61" s="54"/>
      <c r="I61" s="54"/>
      <c r="J61" s="54"/>
      <c r="K61" s="167" t="s">
        <v>742</v>
      </c>
      <c r="L61" s="54"/>
      <c r="M61" s="167" t="s">
        <v>339</v>
      </c>
      <c r="N61" s="54"/>
      <c r="O61" s="28">
        <f>M61/K61</f>
        <v>0.2140929230769231</v>
      </c>
    </row>
    <row r="62" spans="1:16" x14ac:dyDescent="0.2">
      <c r="A62" s="169" t="s">
        <v>0</v>
      </c>
      <c r="B62" s="54"/>
      <c r="C62" s="169" t="s">
        <v>727</v>
      </c>
      <c r="D62" s="54"/>
      <c r="E62" s="169" t="s">
        <v>728</v>
      </c>
      <c r="F62" s="54"/>
      <c r="G62" s="54"/>
      <c r="H62" s="54"/>
      <c r="I62" s="54"/>
      <c r="J62" s="54"/>
      <c r="K62" s="170" t="s">
        <v>742</v>
      </c>
      <c r="L62" s="54"/>
      <c r="M62" s="170" t="s">
        <v>339</v>
      </c>
      <c r="N62" s="54"/>
      <c r="O62" s="25">
        <f>M62/K62</f>
        <v>0.2140929230769231</v>
      </c>
    </row>
    <row r="63" spans="1:16" x14ac:dyDescent="0.2">
      <c r="A63" s="76" t="s">
        <v>0</v>
      </c>
      <c r="B63" s="54"/>
      <c r="C63" s="76" t="s">
        <v>744</v>
      </c>
      <c r="D63" s="54"/>
      <c r="E63" s="76" t="s">
        <v>745</v>
      </c>
      <c r="F63" s="54"/>
      <c r="G63" s="54"/>
      <c r="H63" s="54"/>
      <c r="I63" s="54"/>
      <c r="J63" s="54"/>
      <c r="K63" s="77" t="s">
        <v>0</v>
      </c>
      <c r="L63" s="54"/>
      <c r="M63" s="77" t="s">
        <v>339</v>
      </c>
      <c r="N63" s="54"/>
      <c r="O63" s="25"/>
    </row>
    <row r="64" spans="1:16" x14ac:dyDescent="0.2">
      <c r="A64" s="163" t="s">
        <v>0</v>
      </c>
      <c r="B64" s="54"/>
      <c r="C64" s="163" t="s">
        <v>1024</v>
      </c>
      <c r="D64" s="54"/>
      <c r="E64" s="163" t="s">
        <v>1025</v>
      </c>
      <c r="F64" s="54"/>
      <c r="G64" s="54"/>
      <c r="H64" s="54"/>
      <c r="I64" s="54"/>
      <c r="J64" s="54"/>
      <c r="K64" s="164" t="s">
        <v>793</v>
      </c>
      <c r="L64" s="54"/>
      <c r="M64" s="164" t="s">
        <v>0</v>
      </c>
      <c r="N64" s="54"/>
      <c r="O64" s="26"/>
    </row>
    <row r="65" spans="1:16" x14ac:dyDescent="0.2">
      <c r="A65" s="166" t="s">
        <v>651</v>
      </c>
      <c r="B65" s="54"/>
      <c r="C65" s="166" t="s">
        <v>1026</v>
      </c>
      <c r="D65" s="54"/>
      <c r="E65" s="166" t="s">
        <v>1027</v>
      </c>
      <c r="F65" s="54"/>
      <c r="G65" s="54"/>
      <c r="H65" s="54"/>
      <c r="I65" s="54"/>
      <c r="J65" s="54"/>
      <c r="K65" s="167" t="s">
        <v>793</v>
      </c>
      <c r="L65" s="54"/>
      <c r="M65" s="167" t="s">
        <v>0</v>
      </c>
      <c r="N65" s="54"/>
      <c r="O65" s="28"/>
    </row>
    <row r="66" spans="1:16" x14ac:dyDescent="0.2">
      <c r="A66" s="169" t="s">
        <v>0</v>
      </c>
      <c r="B66" s="54"/>
      <c r="C66" s="169" t="s">
        <v>657</v>
      </c>
      <c r="D66" s="54"/>
      <c r="E66" s="169" t="s">
        <v>658</v>
      </c>
      <c r="F66" s="54"/>
      <c r="G66" s="54"/>
      <c r="H66" s="54"/>
      <c r="I66" s="54"/>
      <c r="J66" s="54"/>
      <c r="K66" s="170" t="s">
        <v>1028</v>
      </c>
      <c r="L66" s="54"/>
      <c r="M66" s="170" t="s">
        <v>0</v>
      </c>
      <c r="N66" s="54"/>
      <c r="O66" s="25"/>
    </row>
    <row r="67" spans="1:16" x14ac:dyDescent="0.2">
      <c r="A67" s="169" t="s">
        <v>0</v>
      </c>
      <c r="B67" s="54"/>
      <c r="C67" s="169" t="s">
        <v>663</v>
      </c>
      <c r="D67" s="54"/>
      <c r="E67" s="169" t="s">
        <v>664</v>
      </c>
      <c r="F67" s="54"/>
      <c r="G67" s="54"/>
      <c r="H67" s="54"/>
      <c r="I67" s="54"/>
      <c r="J67" s="54"/>
      <c r="K67" s="170" t="s">
        <v>824</v>
      </c>
      <c r="L67" s="54"/>
      <c r="M67" s="170" t="s">
        <v>0</v>
      </c>
      <c r="N67" s="54"/>
      <c r="O67" s="25"/>
    </row>
    <row r="68" spans="1:16" x14ac:dyDescent="0.2">
      <c r="A68" s="169" t="s">
        <v>0</v>
      </c>
      <c r="B68" s="54"/>
      <c r="C68" s="169" t="s">
        <v>667</v>
      </c>
      <c r="D68" s="54"/>
      <c r="E68" s="169" t="s">
        <v>668</v>
      </c>
      <c r="F68" s="54"/>
      <c r="G68" s="54"/>
      <c r="H68" s="54"/>
      <c r="I68" s="54"/>
      <c r="J68" s="54"/>
      <c r="K68" s="170" t="s">
        <v>1029</v>
      </c>
      <c r="L68" s="54"/>
      <c r="M68" s="170" t="s">
        <v>0</v>
      </c>
      <c r="N68" s="54"/>
      <c r="O68" s="25"/>
    </row>
    <row r="69" spans="1:16" x14ac:dyDescent="0.2">
      <c r="A69" s="163" t="s">
        <v>0</v>
      </c>
      <c r="B69" s="54"/>
      <c r="C69" s="163" t="s">
        <v>1030</v>
      </c>
      <c r="D69" s="54"/>
      <c r="E69" s="163" t="s">
        <v>1031</v>
      </c>
      <c r="F69" s="54"/>
      <c r="G69" s="54"/>
      <c r="H69" s="54"/>
      <c r="I69" s="54"/>
      <c r="J69" s="54"/>
      <c r="K69" s="164" t="s">
        <v>1032</v>
      </c>
      <c r="L69" s="54"/>
      <c r="M69" s="164"/>
      <c r="N69" s="54"/>
      <c r="O69" s="26">
        <f t="shared" ref="O69:O74" si="1">M69/K69</f>
        <v>0</v>
      </c>
    </row>
    <row r="70" spans="1:16" x14ac:dyDescent="0.2">
      <c r="A70" s="166" t="s">
        <v>651</v>
      </c>
      <c r="B70" s="54"/>
      <c r="C70" s="166" t="s">
        <v>1033</v>
      </c>
      <c r="D70" s="54"/>
      <c r="E70" s="166" t="s">
        <v>1034</v>
      </c>
      <c r="F70" s="54"/>
      <c r="G70" s="54"/>
      <c r="H70" s="54"/>
      <c r="I70" s="54"/>
      <c r="J70" s="54"/>
      <c r="K70" s="167" t="s">
        <v>1032</v>
      </c>
      <c r="L70" s="54"/>
      <c r="M70" s="167"/>
      <c r="N70" s="54"/>
      <c r="O70" s="28">
        <f t="shared" si="1"/>
        <v>0</v>
      </c>
    </row>
    <row r="71" spans="1:16" x14ac:dyDescent="0.2">
      <c r="A71" s="169" t="s">
        <v>0</v>
      </c>
      <c r="B71" s="54"/>
      <c r="C71" s="169" t="s">
        <v>657</v>
      </c>
      <c r="D71" s="54"/>
      <c r="E71" s="169" t="s">
        <v>658</v>
      </c>
      <c r="F71" s="54"/>
      <c r="G71" s="54"/>
      <c r="H71" s="54"/>
      <c r="I71" s="54"/>
      <c r="J71" s="54"/>
      <c r="K71" s="170" t="s">
        <v>1035</v>
      </c>
      <c r="L71" s="54"/>
      <c r="M71" s="170"/>
      <c r="N71" s="54"/>
      <c r="O71" s="25">
        <f t="shared" si="1"/>
        <v>0</v>
      </c>
      <c r="P71" s="11"/>
    </row>
    <row r="72" spans="1:16" x14ac:dyDescent="0.2">
      <c r="A72" s="169" t="s">
        <v>0</v>
      </c>
      <c r="B72" s="54"/>
      <c r="C72" s="169" t="s">
        <v>663</v>
      </c>
      <c r="D72" s="54"/>
      <c r="E72" s="169" t="s">
        <v>664</v>
      </c>
      <c r="F72" s="54"/>
      <c r="G72" s="54"/>
      <c r="H72" s="54"/>
      <c r="I72" s="54"/>
      <c r="J72" s="54"/>
      <c r="K72" s="170" t="s">
        <v>103</v>
      </c>
      <c r="L72" s="54"/>
      <c r="M72" s="170"/>
      <c r="N72" s="54"/>
      <c r="O72" s="25">
        <f t="shared" si="1"/>
        <v>0</v>
      </c>
    </row>
    <row r="73" spans="1:16" x14ac:dyDescent="0.2">
      <c r="A73" s="169" t="s">
        <v>0</v>
      </c>
      <c r="B73" s="54"/>
      <c r="C73" s="169" t="s">
        <v>667</v>
      </c>
      <c r="D73" s="54"/>
      <c r="E73" s="169" t="s">
        <v>668</v>
      </c>
      <c r="F73" s="54"/>
      <c r="G73" s="54"/>
      <c r="H73" s="54"/>
      <c r="I73" s="54"/>
      <c r="J73" s="54"/>
      <c r="K73" s="170" t="s">
        <v>847</v>
      </c>
      <c r="L73" s="54"/>
      <c r="M73" s="170"/>
      <c r="N73" s="54"/>
      <c r="O73" s="25">
        <f t="shared" si="1"/>
        <v>0</v>
      </c>
    </row>
    <row r="74" spans="1:16" x14ac:dyDescent="0.2">
      <c r="A74" s="169" t="s">
        <v>0</v>
      </c>
      <c r="B74" s="54"/>
      <c r="C74" s="169" t="s">
        <v>693</v>
      </c>
      <c r="D74" s="54"/>
      <c r="E74" s="169" t="s">
        <v>694</v>
      </c>
      <c r="F74" s="54"/>
      <c r="G74" s="54"/>
      <c r="H74" s="54"/>
      <c r="I74" s="54"/>
      <c r="J74" s="54"/>
      <c r="K74" s="170" t="s">
        <v>782</v>
      </c>
      <c r="L74" s="54"/>
      <c r="M74" s="170"/>
      <c r="N74" s="54"/>
      <c r="O74" s="25">
        <f t="shared" si="1"/>
        <v>0</v>
      </c>
    </row>
    <row r="75" spans="1:16" x14ac:dyDescent="0.2">
      <c r="A75" s="169" t="s">
        <v>0</v>
      </c>
      <c r="B75" s="54"/>
      <c r="C75" s="169" t="s">
        <v>706</v>
      </c>
      <c r="D75" s="54"/>
      <c r="E75" s="169" t="s">
        <v>707</v>
      </c>
      <c r="F75" s="54"/>
      <c r="G75" s="54"/>
      <c r="H75" s="54"/>
      <c r="I75" s="54"/>
      <c r="J75" s="54"/>
      <c r="K75" s="170" t="s">
        <v>1036</v>
      </c>
      <c r="L75" s="54"/>
      <c r="M75" s="170"/>
      <c r="N75" s="54"/>
      <c r="O75" s="25">
        <f t="shared" ref="O75:O138" si="2">M75/K75</f>
        <v>0</v>
      </c>
    </row>
    <row r="76" spans="1:16" x14ac:dyDescent="0.2">
      <c r="A76" s="76" t="s">
        <v>0</v>
      </c>
      <c r="B76" s="54"/>
      <c r="C76" s="76" t="s">
        <v>725</v>
      </c>
      <c r="D76" s="54"/>
      <c r="E76" s="76" t="s">
        <v>726</v>
      </c>
      <c r="F76" s="54"/>
      <c r="G76" s="54"/>
      <c r="H76" s="54"/>
      <c r="I76" s="54"/>
      <c r="J76" s="54"/>
      <c r="K76" s="77" t="s">
        <v>0</v>
      </c>
      <c r="L76" s="54"/>
      <c r="M76" s="77"/>
      <c r="N76" s="54"/>
      <c r="O76" s="25"/>
    </row>
    <row r="77" spans="1:16" x14ac:dyDescent="0.2">
      <c r="A77" s="169" t="s">
        <v>0</v>
      </c>
      <c r="B77" s="54"/>
      <c r="C77" s="169" t="s">
        <v>667</v>
      </c>
      <c r="D77" s="54"/>
      <c r="E77" s="169" t="s">
        <v>668</v>
      </c>
      <c r="F77" s="54"/>
      <c r="G77" s="54"/>
      <c r="H77" s="54"/>
      <c r="I77" s="54"/>
      <c r="J77" s="54"/>
      <c r="K77" s="170" t="s">
        <v>103</v>
      </c>
      <c r="L77" s="54"/>
      <c r="M77" s="170"/>
      <c r="N77" s="54"/>
      <c r="O77" s="25">
        <f t="shared" si="2"/>
        <v>0</v>
      </c>
    </row>
    <row r="78" spans="1:16" x14ac:dyDescent="0.2">
      <c r="A78" s="76" t="s">
        <v>0</v>
      </c>
      <c r="B78" s="54"/>
      <c r="C78" s="76" t="s">
        <v>671</v>
      </c>
      <c r="D78" s="54"/>
      <c r="E78" s="76" t="s">
        <v>672</v>
      </c>
      <c r="F78" s="54"/>
      <c r="G78" s="54"/>
      <c r="H78" s="54"/>
      <c r="I78" s="54"/>
      <c r="J78" s="54"/>
      <c r="K78" s="77" t="s">
        <v>0</v>
      </c>
      <c r="L78" s="54"/>
      <c r="M78" s="77"/>
      <c r="N78" s="54"/>
      <c r="O78" s="25"/>
    </row>
    <row r="79" spans="1:16" x14ac:dyDescent="0.2">
      <c r="A79" s="163" t="s">
        <v>0</v>
      </c>
      <c r="B79" s="54"/>
      <c r="C79" s="163" t="s">
        <v>746</v>
      </c>
      <c r="D79" s="54"/>
      <c r="E79" s="163" t="s">
        <v>747</v>
      </c>
      <c r="F79" s="54"/>
      <c r="G79" s="54"/>
      <c r="H79" s="54"/>
      <c r="I79" s="54"/>
      <c r="J79" s="54"/>
      <c r="K79" s="164" t="s">
        <v>748</v>
      </c>
      <c r="L79" s="54"/>
      <c r="M79" s="164" t="s">
        <v>749</v>
      </c>
      <c r="N79" s="54"/>
      <c r="O79" s="26">
        <f t="shared" si="2"/>
        <v>0.24113842975206612</v>
      </c>
    </row>
    <row r="80" spans="1:16" x14ac:dyDescent="0.2">
      <c r="A80" s="166" t="s">
        <v>651</v>
      </c>
      <c r="B80" s="54"/>
      <c r="C80" s="166" t="s">
        <v>750</v>
      </c>
      <c r="D80" s="54"/>
      <c r="E80" s="166" t="s">
        <v>751</v>
      </c>
      <c r="F80" s="54"/>
      <c r="G80" s="54"/>
      <c r="H80" s="54"/>
      <c r="I80" s="54"/>
      <c r="J80" s="54"/>
      <c r="K80" s="167" t="s">
        <v>748</v>
      </c>
      <c r="L80" s="54"/>
      <c r="M80" s="167" t="s">
        <v>749</v>
      </c>
      <c r="N80" s="54"/>
      <c r="O80" s="28">
        <f t="shared" si="2"/>
        <v>0.24113842975206612</v>
      </c>
    </row>
    <row r="81" spans="1:15" x14ac:dyDescent="0.2">
      <c r="A81" s="148"/>
      <c r="B81" s="148"/>
      <c r="C81" s="10">
        <v>313</v>
      </c>
      <c r="D81" s="11"/>
      <c r="E81" s="13" t="s">
        <v>668</v>
      </c>
      <c r="F81" s="11"/>
      <c r="G81" s="11"/>
      <c r="H81" s="11"/>
      <c r="I81" s="11"/>
      <c r="J81" s="11"/>
      <c r="K81" s="12"/>
      <c r="L81" s="17">
        <v>20000</v>
      </c>
      <c r="M81" s="18"/>
      <c r="N81" s="17">
        <v>3555.55</v>
      </c>
      <c r="O81" s="25">
        <f>N81/L81</f>
        <v>0.1777775</v>
      </c>
    </row>
    <row r="82" spans="1:15" x14ac:dyDescent="0.2">
      <c r="A82" s="10"/>
      <c r="B82" s="10"/>
      <c r="C82" s="15">
        <v>3131</v>
      </c>
      <c r="D82" s="16"/>
      <c r="E82" s="15" t="s">
        <v>672</v>
      </c>
      <c r="F82" s="16"/>
      <c r="G82" s="16"/>
      <c r="H82" s="16"/>
      <c r="I82" s="11"/>
      <c r="J82" s="11"/>
      <c r="K82" s="12"/>
      <c r="L82" s="14"/>
      <c r="M82" s="12"/>
      <c r="N82" s="14">
        <v>3555.55</v>
      </c>
      <c r="O82" s="25"/>
    </row>
    <row r="83" spans="1:15" x14ac:dyDescent="0.2">
      <c r="A83" s="169" t="s">
        <v>0</v>
      </c>
      <c r="B83" s="54"/>
      <c r="C83" s="169" t="s">
        <v>680</v>
      </c>
      <c r="D83" s="54"/>
      <c r="E83" s="169" t="s">
        <v>681</v>
      </c>
      <c r="F83" s="54"/>
      <c r="G83" s="54"/>
      <c r="H83" s="54"/>
      <c r="I83" s="54"/>
      <c r="J83" s="54"/>
      <c r="K83" s="170" t="s">
        <v>752</v>
      </c>
      <c r="L83" s="54"/>
      <c r="M83" s="170" t="s">
        <v>753</v>
      </c>
      <c r="N83" s="54"/>
      <c r="O83" s="25">
        <f t="shared" si="2"/>
        <v>0.54285714285714282</v>
      </c>
    </row>
    <row r="84" spans="1:15" x14ac:dyDescent="0.2">
      <c r="A84" s="76" t="s">
        <v>0</v>
      </c>
      <c r="B84" s="54"/>
      <c r="C84" s="76" t="s">
        <v>686</v>
      </c>
      <c r="D84" s="54"/>
      <c r="E84" s="76" t="s">
        <v>687</v>
      </c>
      <c r="F84" s="54"/>
      <c r="G84" s="54"/>
      <c r="H84" s="54"/>
      <c r="I84" s="54"/>
      <c r="J84" s="54"/>
      <c r="K84" s="77" t="s">
        <v>0</v>
      </c>
      <c r="L84" s="54"/>
      <c r="M84" s="77" t="s">
        <v>754</v>
      </c>
      <c r="N84" s="54"/>
      <c r="O84" s="25"/>
    </row>
    <row r="85" spans="1:15" x14ac:dyDescent="0.2">
      <c r="A85" s="76" t="s">
        <v>0</v>
      </c>
      <c r="B85" s="54"/>
      <c r="C85" s="76" t="s">
        <v>690</v>
      </c>
      <c r="D85" s="54"/>
      <c r="E85" s="76" t="s">
        <v>691</v>
      </c>
      <c r="F85" s="54"/>
      <c r="G85" s="54"/>
      <c r="H85" s="54"/>
      <c r="I85" s="54"/>
      <c r="J85" s="54"/>
      <c r="K85" s="77" t="s">
        <v>0</v>
      </c>
      <c r="L85" s="54"/>
      <c r="M85" s="77" t="s">
        <v>755</v>
      </c>
      <c r="N85" s="54"/>
      <c r="O85" s="25"/>
    </row>
    <row r="86" spans="1:15" x14ac:dyDescent="0.2">
      <c r="A86" s="163" t="s">
        <v>0</v>
      </c>
      <c r="B86" s="54"/>
      <c r="C86" s="163" t="s">
        <v>756</v>
      </c>
      <c r="D86" s="54"/>
      <c r="E86" s="163" t="s">
        <v>757</v>
      </c>
      <c r="F86" s="54"/>
      <c r="G86" s="54"/>
      <c r="H86" s="54"/>
      <c r="I86" s="54"/>
      <c r="J86" s="54"/>
      <c r="K86" s="164" t="s">
        <v>534</v>
      </c>
      <c r="L86" s="54"/>
      <c r="M86" s="164" t="s">
        <v>535</v>
      </c>
      <c r="N86" s="54"/>
      <c r="O86" s="26">
        <f t="shared" si="2"/>
        <v>0.36854222821203952</v>
      </c>
    </row>
    <row r="87" spans="1:15" x14ac:dyDescent="0.2">
      <c r="A87" s="163" t="s">
        <v>0</v>
      </c>
      <c r="B87" s="54"/>
      <c r="C87" s="163" t="s">
        <v>758</v>
      </c>
      <c r="D87" s="54"/>
      <c r="E87" s="163" t="s">
        <v>759</v>
      </c>
      <c r="F87" s="54"/>
      <c r="G87" s="54"/>
      <c r="H87" s="54"/>
      <c r="I87" s="54"/>
      <c r="J87" s="54"/>
      <c r="K87" s="164" t="s">
        <v>534</v>
      </c>
      <c r="L87" s="54"/>
      <c r="M87" s="164" t="s">
        <v>535</v>
      </c>
      <c r="N87" s="54"/>
      <c r="O87" s="26">
        <f t="shared" si="2"/>
        <v>0.36854222821203952</v>
      </c>
    </row>
    <row r="88" spans="1:15" x14ac:dyDescent="0.2">
      <c r="A88" s="166" t="s">
        <v>760</v>
      </c>
      <c r="B88" s="54"/>
      <c r="C88" s="166" t="s">
        <v>761</v>
      </c>
      <c r="D88" s="54"/>
      <c r="E88" s="166" t="s">
        <v>762</v>
      </c>
      <c r="F88" s="54"/>
      <c r="G88" s="54"/>
      <c r="H88" s="54"/>
      <c r="I88" s="54"/>
      <c r="J88" s="54"/>
      <c r="K88" s="167" t="s">
        <v>534</v>
      </c>
      <c r="L88" s="54"/>
      <c r="M88" s="167" t="s">
        <v>535</v>
      </c>
      <c r="N88" s="54"/>
      <c r="O88" s="28">
        <f t="shared" si="2"/>
        <v>0.36854222821203952</v>
      </c>
    </row>
    <row r="89" spans="1:15" x14ac:dyDescent="0.2">
      <c r="A89" s="169" t="s">
        <v>0</v>
      </c>
      <c r="B89" s="54"/>
      <c r="C89" s="169" t="s">
        <v>706</v>
      </c>
      <c r="D89" s="54"/>
      <c r="E89" s="169" t="s">
        <v>707</v>
      </c>
      <c r="F89" s="54"/>
      <c r="G89" s="54"/>
      <c r="H89" s="54"/>
      <c r="I89" s="54"/>
      <c r="J89" s="54"/>
      <c r="K89" s="170" t="s">
        <v>763</v>
      </c>
      <c r="L89" s="54"/>
      <c r="M89" s="170" t="s">
        <v>764</v>
      </c>
      <c r="N89" s="54"/>
      <c r="O89" s="25">
        <f t="shared" si="2"/>
        <v>0.17673141891891891</v>
      </c>
    </row>
    <row r="90" spans="1:15" x14ac:dyDescent="0.2">
      <c r="A90" s="76" t="s">
        <v>0</v>
      </c>
      <c r="B90" s="54"/>
      <c r="C90" s="76" t="s">
        <v>717</v>
      </c>
      <c r="D90" s="54"/>
      <c r="E90" s="76" t="s">
        <v>718</v>
      </c>
      <c r="F90" s="54"/>
      <c r="G90" s="54"/>
      <c r="H90" s="54"/>
      <c r="I90" s="54"/>
      <c r="J90" s="54"/>
      <c r="K90" s="77" t="s">
        <v>0</v>
      </c>
      <c r="L90" s="54"/>
      <c r="M90" s="77" t="s">
        <v>765</v>
      </c>
      <c r="N90" s="54"/>
      <c r="O90" s="25"/>
    </row>
    <row r="91" spans="1:15" x14ac:dyDescent="0.2">
      <c r="A91" s="76" t="s">
        <v>0</v>
      </c>
      <c r="B91" s="54"/>
      <c r="C91" s="76" t="s">
        <v>720</v>
      </c>
      <c r="D91" s="54"/>
      <c r="E91" s="76" t="s">
        <v>721</v>
      </c>
      <c r="F91" s="54"/>
      <c r="G91" s="54"/>
      <c r="H91" s="54"/>
      <c r="I91" s="54"/>
      <c r="J91" s="54"/>
      <c r="K91" s="77" t="s">
        <v>0</v>
      </c>
      <c r="L91" s="54"/>
      <c r="M91" s="77" t="s">
        <v>766</v>
      </c>
      <c r="N91" s="54"/>
      <c r="O91" s="25"/>
    </row>
    <row r="92" spans="1:15" x14ac:dyDescent="0.2">
      <c r="A92" s="169" t="s">
        <v>0</v>
      </c>
      <c r="B92" s="54"/>
      <c r="C92" s="169" t="s">
        <v>767</v>
      </c>
      <c r="D92" s="54"/>
      <c r="E92" s="169" t="s">
        <v>768</v>
      </c>
      <c r="F92" s="54"/>
      <c r="G92" s="54"/>
      <c r="H92" s="54"/>
      <c r="I92" s="54"/>
      <c r="J92" s="54"/>
      <c r="K92" s="170" t="s">
        <v>769</v>
      </c>
      <c r="L92" s="54"/>
      <c r="M92" s="170" t="s">
        <v>770</v>
      </c>
      <c r="N92" s="54"/>
      <c r="O92" s="25">
        <f t="shared" si="2"/>
        <v>0.52124798278644435</v>
      </c>
    </row>
    <row r="93" spans="1:15" x14ac:dyDescent="0.2">
      <c r="A93" s="76" t="s">
        <v>0</v>
      </c>
      <c r="B93" s="54"/>
      <c r="C93" s="76" t="s">
        <v>771</v>
      </c>
      <c r="D93" s="54"/>
      <c r="E93" s="76" t="s">
        <v>772</v>
      </c>
      <c r="F93" s="54"/>
      <c r="G93" s="54"/>
      <c r="H93" s="54"/>
      <c r="I93" s="54"/>
      <c r="J93" s="54"/>
      <c r="K93" s="77" t="s">
        <v>0</v>
      </c>
      <c r="L93" s="54"/>
      <c r="M93" s="77" t="s">
        <v>770</v>
      </c>
      <c r="N93" s="54"/>
      <c r="O93" s="25"/>
    </row>
    <row r="94" spans="1:15" x14ac:dyDescent="0.2">
      <c r="A94" s="163" t="s">
        <v>0</v>
      </c>
      <c r="B94" s="54"/>
      <c r="C94" s="163" t="s">
        <v>773</v>
      </c>
      <c r="D94" s="54"/>
      <c r="E94" s="163" t="s">
        <v>774</v>
      </c>
      <c r="F94" s="54"/>
      <c r="G94" s="54"/>
      <c r="H94" s="54"/>
      <c r="I94" s="54"/>
      <c r="J94" s="54"/>
      <c r="K94" s="164" t="s">
        <v>775</v>
      </c>
      <c r="L94" s="54"/>
      <c r="M94" s="164" t="s">
        <v>776</v>
      </c>
      <c r="N94" s="54"/>
      <c r="O94" s="26">
        <f t="shared" si="2"/>
        <v>0.24437746961325965</v>
      </c>
    </row>
    <row r="95" spans="1:15" x14ac:dyDescent="0.2">
      <c r="A95" s="163" t="s">
        <v>0</v>
      </c>
      <c r="B95" s="54"/>
      <c r="C95" s="163" t="s">
        <v>777</v>
      </c>
      <c r="D95" s="54"/>
      <c r="E95" s="163" t="s">
        <v>778</v>
      </c>
      <c r="F95" s="54"/>
      <c r="G95" s="54"/>
      <c r="H95" s="54"/>
      <c r="I95" s="54"/>
      <c r="J95" s="54"/>
      <c r="K95" s="164" t="s">
        <v>775</v>
      </c>
      <c r="L95" s="54"/>
      <c r="M95" s="164" t="s">
        <v>776</v>
      </c>
      <c r="N95" s="54"/>
      <c r="O95" s="26">
        <f t="shared" si="2"/>
        <v>0.24437746961325965</v>
      </c>
    </row>
    <row r="96" spans="1:15" x14ac:dyDescent="0.2">
      <c r="A96" s="166" t="s">
        <v>779</v>
      </c>
      <c r="B96" s="54"/>
      <c r="C96" s="166" t="s">
        <v>780</v>
      </c>
      <c r="D96" s="54"/>
      <c r="E96" s="166" t="s">
        <v>781</v>
      </c>
      <c r="F96" s="54"/>
      <c r="G96" s="54"/>
      <c r="H96" s="54"/>
      <c r="I96" s="54"/>
      <c r="J96" s="54"/>
      <c r="K96" s="167" t="s">
        <v>782</v>
      </c>
      <c r="L96" s="54"/>
      <c r="M96" s="167" t="s">
        <v>0</v>
      </c>
      <c r="N96" s="54"/>
      <c r="O96" s="28"/>
    </row>
    <row r="97" spans="1:15" x14ac:dyDescent="0.2">
      <c r="A97" s="169" t="s">
        <v>0</v>
      </c>
      <c r="B97" s="54"/>
      <c r="C97" s="169" t="s">
        <v>767</v>
      </c>
      <c r="D97" s="54"/>
      <c r="E97" s="169" t="s">
        <v>768</v>
      </c>
      <c r="F97" s="54"/>
      <c r="G97" s="54"/>
      <c r="H97" s="54"/>
      <c r="I97" s="54"/>
      <c r="J97" s="54"/>
      <c r="K97" s="170" t="s">
        <v>782</v>
      </c>
      <c r="L97" s="54"/>
      <c r="M97" s="170" t="s">
        <v>0</v>
      </c>
      <c r="N97" s="54"/>
      <c r="O97" s="25"/>
    </row>
    <row r="98" spans="1:15" x14ac:dyDescent="0.2">
      <c r="A98" s="166" t="s">
        <v>783</v>
      </c>
      <c r="B98" s="54"/>
      <c r="C98" s="166" t="s">
        <v>784</v>
      </c>
      <c r="D98" s="54"/>
      <c r="E98" s="166" t="s">
        <v>785</v>
      </c>
      <c r="F98" s="54"/>
      <c r="G98" s="54"/>
      <c r="H98" s="54"/>
      <c r="I98" s="54"/>
      <c r="J98" s="54"/>
      <c r="K98" s="167" t="s">
        <v>360</v>
      </c>
      <c r="L98" s="54"/>
      <c r="M98" s="167" t="s">
        <v>166</v>
      </c>
      <c r="N98" s="54"/>
      <c r="O98" s="28">
        <f t="shared" si="2"/>
        <v>8.3333333333333329E-2</v>
      </c>
    </row>
    <row r="99" spans="1:15" x14ac:dyDescent="0.2">
      <c r="A99" s="169" t="s">
        <v>0</v>
      </c>
      <c r="B99" s="54"/>
      <c r="C99" s="169" t="s">
        <v>767</v>
      </c>
      <c r="D99" s="54"/>
      <c r="E99" s="169" t="s">
        <v>768</v>
      </c>
      <c r="F99" s="54"/>
      <c r="G99" s="54"/>
      <c r="H99" s="54"/>
      <c r="I99" s="54"/>
      <c r="J99" s="54"/>
      <c r="K99" s="170" t="s">
        <v>360</v>
      </c>
      <c r="L99" s="54"/>
      <c r="M99" s="170" t="s">
        <v>166</v>
      </c>
      <c r="N99" s="54"/>
      <c r="O99" s="25">
        <f t="shared" si="2"/>
        <v>8.3333333333333329E-2</v>
      </c>
    </row>
    <row r="100" spans="1:15" x14ac:dyDescent="0.2">
      <c r="A100" s="76" t="s">
        <v>0</v>
      </c>
      <c r="B100" s="54"/>
      <c r="C100" s="76" t="s">
        <v>771</v>
      </c>
      <c r="D100" s="54"/>
      <c r="E100" s="76" t="s">
        <v>772</v>
      </c>
      <c r="F100" s="54"/>
      <c r="G100" s="54"/>
      <c r="H100" s="54"/>
      <c r="I100" s="54"/>
      <c r="J100" s="54"/>
      <c r="K100" s="77" t="s">
        <v>0</v>
      </c>
      <c r="L100" s="54"/>
      <c r="M100" s="77" t="s">
        <v>166</v>
      </c>
      <c r="N100" s="54"/>
      <c r="O100" s="25"/>
    </row>
    <row r="101" spans="1:15" x14ac:dyDescent="0.2">
      <c r="A101" s="166" t="s">
        <v>779</v>
      </c>
      <c r="B101" s="54"/>
      <c r="C101" s="166" t="s">
        <v>786</v>
      </c>
      <c r="D101" s="54"/>
      <c r="E101" s="166" t="s">
        <v>787</v>
      </c>
      <c r="F101" s="54"/>
      <c r="G101" s="54"/>
      <c r="H101" s="54"/>
      <c r="I101" s="54"/>
      <c r="J101" s="54"/>
      <c r="K101" s="167" t="s">
        <v>788</v>
      </c>
      <c r="L101" s="54"/>
      <c r="M101" s="167" t="s">
        <v>789</v>
      </c>
      <c r="N101" s="54"/>
      <c r="O101" s="28">
        <f t="shared" si="2"/>
        <v>0.26451612903225807</v>
      </c>
    </row>
    <row r="102" spans="1:15" x14ac:dyDescent="0.2">
      <c r="A102" s="169" t="s">
        <v>0</v>
      </c>
      <c r="B102" s="54"/>
      <c r="C102" s="169" t="s">
        <v>767</v>
      </c>
      <c r="D102" s="54"/>
      <c r="E102" s="169" t="s">
        <v>768</v>
      </c>
      <c r="F102" s="54"/>
      <c r="G102" s="54"/>
      <c r="H102" s="54"/>
      <c r="I102" s="54"/>
      <c r="J102" s="54"/>
      <c r="K102" s="170" t="s">
        <v>788</v>
      </c>
      <c r="L102" s="54"/>
      <c r="M102" s="170" t="s">
        <v>789</v>
      </c>
      <c r="N102" s="54"/>
      <c r="O102" s="25">
        <f t="shared" si="2"/>
        <v>0.26451612903225807</v>
      </c>
    </row>
    <row r="103" spans="1:15" x14ac:dyDescent="0.2">
      <c r="A103" s="76" t="s">
        <v>0</v>
      </c>
      <c r="B103" s="54"/>
      <c r="C103" s="76" t="s">
        <v>771</v>
      </c>
      <c r="D103" s="54"/>
      <c r="E103" s="76" t="s">
        <v>772</v>
      </c>
      <c r="F103" s="54"/>
      <c r="G103" s="54"/>
      <c r="H103" s="54"/>
      <c r="I103" s="54"/>
      <c r="J103" s="54"/>
      <c r="K103" s="77" t="s">
        <v>0</v>
      </c>
      <c r="L103" s="54"/>
      <c r="M103" s="77" t="s">
        <v>789</v>
      </c>
      <c r="N103" s="54"/>
      <c r="O103" s="25"/>
    </row>
    <row r="104" spans="1:15" x14ac:dyDescent="0.2">
      <c r="A104" s="166" t="s">
        <v>790</v>
      </c>
      <c r="B104" s="54"/>
      <c r="C104" s="166" t="s">
        <v>791</v>
      </c>
      <c r="D104" s="54"/>
      <c r="E104" s="166" t="s">
        <v>792</v>
      </c>
      <c r="F104" s="54"/>
      <c r="G104" s="54"/>
      <c r="H104" s="54"/>
      <c r="I104" s="54"/>
      <c r="J104" s="54"/>
      <c r="K104" s="167" t="s">
        <v>793</v>
      </c>
      <c r="L104" s="54"/>
      <c r="M104" s="167" t="s">
        <v>794</v>
      </c>
      <c r="N104" s="54"/>
      <c r="O104" s="28">
        <f t="shared" si="2"/>
        <v>0.42960350000000003</v>
      </c>
    </row>
    <row r="105" spans="1:15" x14ac:dyDescent="0.2">
      <c r="A105" s="169" t="s">
        <v>0</v>
      </c>
      <c r="B105" s="54"/>
      <c r="C105" s="169" t="s">
        <v>795</v>
      </c>
      <c r="D105" s="54"/>
      <c r="E105" s="169" t="s">
        <v>796</v>
      </c>
      <c r="F105" s="54"/>
      <c r="G105" s="54"/>
      <c r="H105" s="54"/>
      <c r="I105" s="54"/>
      <c r="J105" s="54"/>
      <c r="K105" s="170" t="s">
        <v>392</v>
      </c>
      <c r="L105" s="54"/>
      <c r="M105" s="170" t="s">
        <v>393</v>
      </c>
      <c r="N105" s="54"/>
      <c r="O105" s="25">
        <f t="shared" si="2"/>
        <v>0.22</v>
      </c>
    </row>
    <row r="106" spans="1:15" x14ac:dyDescent="0.2">
      <c r="A106" s="76" t="s">
        <v>0</v>
      </c>
      <c r="B106" s="54"/>
      <c r="C106" s="76" t="s">
        <v>797</v>
      </c>
      <c r="D106" s="54"/>
      <c r="E106" s="76" t="s">
        <v>798</v>
      </c>
      <c r="F106" s="54"/>
      <c r="G106" s="54"/>
      <c r="H106" s="54"/>
      <c r="I106" s="54"/>
      <c r="J106" s="54"/>
      <c r="K106" s="77" t="s">
        <v>0</v>
      </c>
      <c r="L106" s="54"/>
      <c r="M106" s="77" t="s">
        <v>393</v>
      </c>
      <c r="N106" s="54"/>
      <c r="O106" s="25"/>
    </row>
    <row r="107" spans="1:15" x14ac:dyDescent="0.2">
      <c r="A107" s="169" t="s">
        <v>0</v>
      </c>
      <c r="B107" s="54"/>
      <c r="C107" s="169" t="s">
        <v>799</v>
      </c>
      <c r="D107" s="54"/>
      <c r="E107" s="169" t="s">
        <v>800</v>
      </c>
      <c r="F107" s="54"/>
      <c r="G107" s="54"/>
      <c r="H107" s="54"/>
      <c r="I107" s="54"/>
      <c r="J107" s="54"/>
      <c r="K107" s="170" t="s">
        <v>801</v>
      </c>
      <c r="L107" s="54"/>
      <c r="M107" s="170" t="s">
        <v>802</v>
      </c>
      <c r="N107" s="54"/>
      <c r="O107" s="25">
        <f t="shared" si="2"/>
        <v>0.45190174468085109</v>
      </c>
    </row>
    <row r="108" spans="1:15" x14ac:dyDescent="0.2">
      <c r="A108" s="76" t="s">
        <v>0</v>
      </c>
      <c r="B108" s="54"/>
      <c r="C108" s="76" t="s">
        <v>803</v>
      </c>
      <c r="D108" s="54"/>
      <c r="E108" s="76" t="s">
        <v>804</v>
      </c>
      <c r="F108" s="54"/>
      <c r="G108" s="54"/>
      <c r="H108" s="54"/>
      <c r="I108" s="54"/>
      <c r="J108" s="54"/>
      <c r="K108" s="77" t="s">
        <v>0</v>
      </c>
      <c r="L108" s="54"/>
      <c r="M108" s="77" t="s">
        <v>805</v>
      </c>
      <c r="N108" s="54"/>
      <c r="O108" s="25"/>
    </row>
    <row r="109" spans="1:15" x14ac:dyDescent="0.2">
      <c r="A109" s="76" t="s">
        <v>0</v>
      </c>
      <c r="B109" s="54"/>
      <c r="C109" s="76" t="s">
        <v>806</v>
      </c>
      <c r="D109" s="54"/>
      <c r="E109" s="76" t="s">
        <v>807</v>
      </c>
      <c r="F109" s="54"/>
      <c r="G109" s="54"/>
      <c r="H109" s="54"/>
      <c r="I109" s="54"/>
      <c r="J109" s="54"/>
      <c r="K109" s="77" t="s">
        <v>0</v>
      </c>
      <c r="L109" s="54"/>
      <c r="M109" s="77" t="s">
        <v>808</v>
      </c>
      <c r="N109" s="54"/>
      <c r="O109" s="25"/>
    </row>
    <row r="110" spans="1:15" x14ac:dyDescent="0.2">
      <c r="A110" s="166" t="s">
        <v>790</v>
      </c>
      <c r="B110" s="54"/>
      <c r="C110" s="166" t="s">
        <v>809</v>
      </c>
      <c r="D110" s="54"/>
      <c r="E110" s="166" t="s">
        <v>810</v>
      </c>
      <c r="F110" s="54"/>
      <c r="G110" s="54"/>
      <c r="H110" s="54"/>
      <c r="I110" s="54"/>
      <c r="J110" s="54"/>
      <c r="K110" s="167" t="s">
        <v>811</v>
      </c>
      <c r="L110" s="54"/>
      <c r="M110" s="167" t="s">
        <v>812</v>
      </c>
      <c r="N110" s="54"/>
      <c r="O110" s="28">
        <f t="shared" si="2"/>
        <v>0.1650145061728395</v>
      </c>
    </row>
    <row r="111" spans="1:15" x14ac:dyDescent="0.2">
      <c r="A111" s="169" t="s">
        <v>0</v>
      </c>
      <c r="B111" s="54"/>
      <c r="C111" s="169" t="s">
        <v>799</v>
      </c>
      <c r="D111" s="54"/>
      <c r="E111" s="169" t="s">
        <v>800</v>
      </c>
      <c r="F111" s="54"/>
      <c r="G111" s="54"/>
      <c r="H111" s="54"/>
      <c r="I111" s="54"/>
      <c r="J111" s="54"/>
      <c r="K111" s="170" t="s">
        <v>813</v>
      </c>
      <c r="L111" s="54"/>
      <c r="M111" s="170" t="s">
        <v>814</v>
      </c>
      <c r="N111" s="54"/>
      <c r="O111" s="25">
        <f t="shared" si="2"/>
        <v>0.52830404255319152</v>
      </c>
    </row>
    <row r="112" spans="1:15" x14ac:dyDescent="0.2">
      <c r="A112" s="76" t="s">
        <v>0</v>
      </c>
      <c r="B112" s="54"/>
      <c r="C112" s="76" t="s">
        <v>803</v>
      </c>
      <c r="D112" s="54"/>
      <c r="E112" s="76" t="s">
        <v>804</v>
      </c>
      <c r="F112" s="54"/>
      <c r="G112" s="54"/>
      <c r="H112" s="54"/>
      <c r="I112" s="54"/>
      <c r="J112" s="54"/>
      <c r="K112" s="77" t="s">
        <v>0</v>
      </c>
      <c r="L112" s="54"/>
      <c r="M112" s="77" t="s">
        <v>815</v>
      </c>
      <c r="N112" s="54"/>
      <c r="O112" s="25"/>
    </row>
    <row r="113" spans="1:15" x14ac:dyDescent="0.2">
      <c r="A113" s="76" t="s">
        <v>0</v>
      </c>
      <c r="B113" s="54"/>
      <c r="C113" s="76" t="s">
        <v>806</v>
      </c>
      <c r="D113" s="54"/>
      <c r="E113" s="76" t="s">
        <v>807</v>
      </c>
      <c r="F113" s="54"/>
      <c r="G113" s="54"/>
      <c r="H113" s="54"/>
      <c r="I113" s="54"/>
      <c r="J113" s="54"/>
      <c r="K113" s="77" t="s">
        <v>0</v>
      </c>
      <c r="L113" s="54"/>
      <c r="M113" s="77" t="s">
        <v>816</v>
      </c>
      <c r="N113" s="54"/>
      <c r="O113" s="25"/>
    </row>
    <row r="114" spans="1:15" x14ac:dyDescent="0.2">
      <c r="A114" s="169" t="s">
        <v>0</v>
      </c>
      <c r="B114" s="54"/>
      <c r="C114" s="169" t="s">
        <v>767</v>
      </c>
      <c r="D114" s="54"/>
      <c r="E114" s="169" t="s">
        <v>768</v>
      </c>
      <c r="F114" s="54"/>
      <c r="G114" s="54"/>
      <c r="H114" s="54"/>
      <c r="I114" s="54"/>
      <c r="J114" s="54"/>
      <c r="K114" s="170" t="s">
        <v>817</v>
      </c>
      <c r="L114" s="54"/>
      <c r="M114" s="170" t="s">
        <v>422</v>
      </c>
      <c r="N114" s="54"/>
      <c r="O114" s="25">
        <f t="shared" si="2"/>
        <v>1.6539652173913042E-2</v>
      </c>
    </row>
    <row r="115" spans="1:15" x14ac:dyDescent="0.2">
      <c r="A115" s="76" t="s">
        <v>0</v>
      </c>
      <c r="B115" s="54"/>
      <c r="C115" s="76" t="s">
        <v>818</v>
      </c>
      <c r="D115" s="54"/>
      <c r="E115" s="76" t="s">
        <v>819</v>
      </c>
      <c r="F115" s="54"/>
      <c r="G115" s="54"/>
      <c r="H115" s="54"/>
      <c r="I115" s="54"/>
      <c r="J115" s="54"/>
      <c r="K115" s="77" t="s">
        <v>0</v>
      </c>
      <c r="L115" s="54"/>
      <c r="M115" s="77" t="s">
        <v>422</v>
      </c>
      <c r="N115" s="54"/>
      <c r="O115" s="25"/>
    </row>
    <row r="116" spans="1:15" x14ac:dyDescent="0.2">
      <c r="A116" s="166" t="s">
        <v>820</v>
      </c>
      <c r="B116" s="54"/>
      <c r="C116" s="166" t="s">
        <v>821</v>
      </c>
      <c r="D116" s="54"/>
      <c r="E116" s="166" t="s">
        <v>822</v>
      </c>
      <c r="F116" s="54"/>
      <c r="G116" s="54"/>
      <c r="H116" s="54"/>
      <c r="I116" s="54"/>
      <c r="J116" s="54"/>
      <c r="K116" s="167" t="s">
        <v>823</v>
      </c>
      <c r="L116" s="54"/>
      <c r="M116" s="167" t="s">
        <v>824</v>
      </c>
      <c r="N116" s="54"/>
      <c r="O116" s="28">
        <f t="shared" si="2"/>
        <v>0.17857142857142858</v>
      </c>
    </row>
    <row r="117" spans="1:15" x14ac:dyDescent="0.2">
      <c r="A117" s="169" t="s">
        <v>0</v>
      </c>
      <c r="B117" s="54"/>
      <c r="C117" s="169" t="s">
        <v>767</v>
      </c>
      <c r="D117" s="54"/>
      <c r="E117" s="169" t="s">
        <v>768</v>
      </c>
      <c r="F117" s="54"/>
      <c r="G117" s="54"/>
      <c r="H117" s="54"/>
      <c r="I117" s="54"/>
      <c r="J117" s="54"/>
      <c r="K117" s="170" t="s">
        <v>823</v>
      </c>
      <c r="L117" s="54"/>
      <c r="M117" s="170" t="s">
        <v>824</v>
      </c>
      <c r="N117" s="54"/>
      <c r="O117" s="25">
        <f t="shared" si="2"/>
        <v>0.17857142857142858</v>
      </c>
    </row>
    <row r="118" spans="1:15" x14ac:dyDescent="0.2">
      <c r="A118" s="76" t="s">
        <v>0</v>
      </c>
      <c r="B118" s="54"/>
      <c r="C118" s="76" t="s">
        <v>771</v>
      </c>
      <c r="D118" s="54"/>
      <c r="E118" s="76" t="s">
        <v>772</v>
      </c>
      <c r="F118" s="54"/>
      <c r="G118" s="54"/>
      <c r="H118" s="54"/>
      <c r="I118" s="54"/>
      <c r="J118" s="54"/>
      <c r="K118" s="77" t="s">
        <v>0</v>
      </c>
      <c r="L118" s="54"/>
      <c r="M118" s="77" t="s">
        <v>824</v>
      </c>
      <c r="N118" s="54"/>
      <c r="O118" s="25"/>
    </row>
    <row r="119" spans="1:15" x14ac:dyDescent="0.2">
      <c r="A119" s="163" t="s">
        <v>0</v>
      </c>
      <c r="B119" s="54"/>
      <c r="C119" s="163" t="s">
        <v>825</v>
      </c>
      <c r="D119" s="54"/>
      <c r="E119" s="163" t="s">
        <v>826</v>
      </c>
      <c r="F119" s="54"/>
      <c r="G119" s="54"/>
      <c r="H119" s="54"/>
      <c r="I119" s="54"/>
      <c r="J119" s="54"/>
      <c r="K119" s="164" t="s">
        <v>827</v>
      </c>
      <c r="L119" s="54"/>
      <c r="M119" s="164" t="s">
        <v>828</v>
      </c>
      <c r="N119" s="54"/>
      <c r="O119" s="26">
        <f t="shared" si="2"/>
        <v>0.17773472615759836</v>
      </c>
    </row>
    <row r="120" spans="1:15" x14ac:dyDescent="0.2">
      <c r="A120" s="163" t="s">
        <v>0</v>
      </c>
      <c r="B120" s="54"/>
      <c r="C120" s="163" t="s">
        <v>829</v>
      </c>
      <c r="D120" s="54"/>
      <c r="E120" s="163" t="s">
        <v>830</v>
      </c>
      <c r="F120" s="54"/>
      <c r="G120" s="54"/>
      <c r="H120" s="54"/>
      <c r="I120" s="54"/>
      <c r="J120" s="54"/>
      <c r="K120" s="164" t="s">
        <v>827</v>
      </c>
      <c r="L120" s="54"/>
      <c r="M120" s="164" t="s">
        <v>828</v>
      </c>
      <c r="N120" s="54"/>
      <c r="O120" s="26">
        <f t="shared" si="2"/>
        <v>0.17773472615759836</v>
      </c>
    </row>
    <row r="121" spans="1:15" x14ac:dyDescent="0.2">
      <c r="A121" s="166" t="s">
        <v>831</v>
      </c>
      <c r="B121" s="54"/>
      <c r="C121" s="166" t="s">
        <v>832</v>
      </c>
      <c r="D121" s="54"/>
      <c r="E121" s="166" t="s">
        <v>833</v>
      </c>
      <c r="F121" s="54"/>
      <c r="G121" s="54"/>
      <c r="H121" s="54"/>
      <c r="I121" s="54"/>
      <c r="J121" s="54"/>
      <c r="K121" s="167" t="s">
        <v>834</v>
      </c>
      <c r="L121" s="54"/>
      <c r="M121" s="167" t="s">
        <v>549</v>
      </c>
      <c r="N121" s="54"/>
      <c r="O121" s="28">
        <f t="shared" si="2"/>
        <v>0.39050714285714283</v>
      </c>
    </row>
    <row r="122" spans="1:15" x14ac:dyDescent="0.2">
      <c r="A122" s="169" t="s">
        <v>0</v>
      </c>
      <c r="B122" s="54"/>
      <c r="C122" s="169" t="s">
        <v>693</v>
      </c>
      <c r="D122" s="54"/>
      <c r="E122" s="169" t="s">
        <v>694</v>
      </c>
      <c r="F122" s="54"/>
      <c r="G122" s="54"/>
      <c r="H122" s="54"/>
      <c r="I122" s="54"/>
      <c r="J122" s="54"/>
      <c r="K122" s="170" t="s">
        <v>90</v>
      </c>
      <c r="L122" s="54"/>
      <c r="M122" s="170" t="s">
        <v>0</v>
      </c>
      <c r="N122" s="54"/>
      <c r="O122" s="25"/>
    </row>
    <row r="123" spans="1:15" x14ac:dyDescent="0.2">
      <c r="A123" s="169" t="s">
        <v>0</v>
      </c>
      <c r="B123" s="54"/>
      <c r="C123" s="169" t="s">
        <v>706</v>
      </c>
      <c r="D123" s="54"/>
      <c r="E123" s="169" t="s">
        <v>707</v>
      </c>
      <c r="F123" s="54"/>
      <c r="G123" s="54"/>
      <c r="H123" s="54"/>
      <c r="I123" s="54"/>
      <c r="J123" s="54"/>
      <c r="K123" s="170" t="s">
        <v>835</v>
      </c>
      <c r="L123" s="54"/>
      <c r="M123" s="170" t="s">
        <v>549</v>
      </c>
      <c r="N123" s="54"/>
      <c r="O123" s="25">
        <f t="shared" si="2"/>
        <v>0.51254062499999997</v>
      </c>
    </row>
    <row r="124" spans="1:15" x14ac:dyDescent="0.2">
      <c r="A124" s="76" t="s">
        <v>0</v>
      </c>
      <c r="B124" s="54"/>
      <c r="C124" s="76" t="s">
        <v>712</v>
      </c>
      <c r="D124" s="54"/>
      <c r="E124" s="76" t="s">
        <v>713</v>
      </c>
      <c r="F124" s="54"/>
      <c r="G124" s="54"/>
      <c r="H124" s="54"/>
      <c r="I124" s="54"/>
      <c r="J124" s="54"/>
      <c r="K124" s="77" t="s">
        <v>0</v>
      </c>
      <c r="L124" s="54"/>
      <c r="M124" s="77" t="s">
        <v>549</v>
      </c>
      <c r="N124" s="54"/>
      <c r="O124" s="25"/>
    </row>
    <row r="125" spans="1:15" x14ac:dyDescent="0.2">
      <c r="A125" s="166" t="s">
        <v>831</v>
      </c>
      <c r="B125" s="54"/>
      <c r="C125" s="166" t="s">
        <v>836</v>
      </c>
      <c r="D125" s="54"/>
      <c r="E125" s="166" t="s">
        <v>837</v>
      </c>
      <c r="F125" s="54"/>
      <c r="G125" s="54"/>
      <c r="H125" s="54"/>
      <c r="I125" s="54"/>
      <c r="J125" s="54"/>
      <c r="K125" s="167" t="s">
        <v>729</v>
      </c>
      <c r="L125" s="54"/>
      <c r="M125" s="167" t="s">
        <v>0</v>
      </c>
      <c r="N125" s="54"/>
      <c r="O125" s="28"/>
    </row>
    <row r="126" spans="1:15" x14ac:dyDescent="0.2">
      <c r="A126" s="169" t="s">
        <v>0</v>
      </c>
      <c r="B126" s="54"/>
      <c r="C126" s="169" t="s">
        <v>706</v>
      </c>
      <c r="D126" s="54"/>
      <c r="E126" s="169" t="s">
        <v>707</v>
      </c>
      <c r="F126" s="54"/>
      <c r="G126" s="54"/>
      <c r="H126" s="54"/>
      <c r="I126" s="54"/>
      <c r="J126" s="54"/>
      <c r="K126" s="170" t="s">
        <v>729</v>
      </c>
      <c r="L126" s="54"/>
      <c r="M126" s="170" t="s">
        <v>0</v>
      </c>
      <c r="N126" s="54"/>
      <c r="O126" s="25"/>
    </row>
    <row r="127" spans="1:15" x14ac:dyDescent="0.2">
      <c r="A127" s="166" t="s">
        <v>838</v>
      </c>
      <c r="B127" s="54"/>
      <c r="C127" s="166" t="s">
        <v>839</v>
      </c>
      <c r="D127" s="54"/>
      <c r="E127" s="166" t="s">
        <v>840</v>
      </c>
      <c r="F127" s="54"/>
      <c r="G127" s="54"/>
      <c r="H127" s="54"/>
      <c r="I127" s="54"/>
      <c r="J127" s="54"/>
      <c r="K127" s="167" t="s">
        <v>841</v>
      </c>
      <c r="L127" s="54"/>
      <c r="M127" s="167" t="s">
        <v>842</v>
      </c>
      <c r="N127" s="54"/>
      <c r="O127" s="28">
        <f t="shared" si="2"/>
        <v>0.27460322115384617</v>
      </c>
    </row>
    <row r="128" spans="1:15" x14ac:dyDescent="0.2">
      <c r="A128" s="169" t="s">
        <v>0</v>
      </c>
      <c r="B128" s="54"/>
      <c r="C128" s="169" t="s">
        <v>693</v>
      </c>
      <c r="D128" s="54"/>
      <c r="E128" s="169" t="s">
        <v>694</v>
      </c>
      <c r="F128" s="54"/>
      <c r="G128" s="54"/>
      <c r="H128" s="54"/>
      <c r="I128" s="54"/>
      <c r="J128" s="54"/>
      <c r="K128" s="170" t="s">
        <v>843</v>
      </c>
      <c r="L128" s="54"/>
      <c r="M128" s="170" t="s">
        <v>842</v>
      </c>
      <c r="N128" s="54"/>
      <c r="O128" s="25">
        <f t="shared" si="2"/>
        <v>0.41389471014492757</v>
      </c>
    </row>
    <row r="129" spans="1:15" x14ac:dyDescent="0.2">
      <c r="A129" s="76" t="s">
        <v>0</v>
      </c>
      <c r="B129" s="54"/>
      <c r="C129" s="76" t="s">
        <v>700</v>
      </c>
      <c r="D129" s="54"/>
      <c r="E129" s="76" t="s">
        <v>701</v>
      </c>
      <c r="F129" s="54"/>
      <c r="G129" s="54"/>
      <c r="H129" s="54"/>
      <c r="I129" s="54"/>
      <c r="J129" s="54"/>
      <c r="K129" s="77" t="s">
        <v>0</v>
      </c>
      <c r="L129" s="54"/>
      <c r="M129" s="77" t="s">
        <v>844</v>
      </c>
      <c r="N129" s="54"/>
      <c r="O129" s="25"/>
    </row>
    <row r="130" spans="1:15" x14ac:dyDescent="0.2">
      <c r="A130" s="76" t="s">
        <v>0</v>
      </c>
      <c r="B130" s="54"/>
      <c r="C130" s="76" t="s">
        <v>845</v>
      </c>
      <c r="D130" s="54"/>
      <c r="E130" s="76" t="s">
        <v>846</v>
      </c>
      <c r="F130" s="54"/>
      <c r="G130" s="54"/>
      <c r="H130" s="54"/>
      <c r="I130" s="54"/>
      <c r="J130" s="54"/>
      <c r="K130" s="77" t="s">
        <v>0</v>
      </c>
      <c r="L130" s="54"/>
      <c r="M130" s="77" t="s">
        <v>291</v>
      </c>
      <c r="N130" s="54"/>
      <c r="O130" s="25"/>
    </row>
    <row r="131" spans="1:15" x14ac:dyDescent="0.2">
      <c r="A131" s="169" t="s">
        <v>0</v>
      </c>
      <c r="B131" s="54"/>
      <c r="C131" s="169" t="s">
        <v>706</v>
      </c>
      <c r="D131" s="54"/>
      <c r="E131" s="169" t="s">
        <v>707</v>
      </c>
      <c r="F131" s="54"/>
      <c r="G131" s="54"/>
      <c r="H131" s="54"/>
      <c r="I131" s="54"/>
      <c r="J131" s="54"/>
      <c r="K131" s="170" t="s">
        <v>847</v>
      </c>
      <c r="L131" s="54"/>
      <c r="M131" s="170" t="s">
        <v>0</v>
      </c>
      <c r="N131" s="54"/>
      <c r="O131" s="25"/>
    </row>
    <row r="132" spans="1:15" x14ac:dyDescent="0.2">
      <c r="A132" s="166" t="s">
        <v>848</v>
      </c>
      <c r="B132" s="54"/>
      <c r="C132" s="166" t="s">
        <v>849</v>
      </c>
      <c r="D132" s="54"/>
      <c r="E132" s="166" t="s">
        <v>850</v>
      </c>
      <c r="F132" s="54"/>
      <c r="G132" s="54"/>
      <c r="H132" s="54"/>
      <c r="I132" s="54"/>
      <c r="J132" s="54"/>
      <c r="K132" s="167" t="s">
        <v>583</v>
      </c>
      <c r="L132" s="54"/>
      <c r="M132" s="167" t="s">
        <v>584</v>
      </c>
      <c r="N132" s="54"/>
      <c r="O132" s="28">
        <f t="shared" si="2"/>
        <v>0.2243421052631579</v>
      </c>
    </row>
    <row r="133" spans="1:15" x14ac:dyDescent="0.2">
      <c r="A133" s="169" t="s">
        <v>0</v>
      </c>
      <c r="B133" s="54"/>
      <c r="C133" s="169" t="s">
        <v>706</v>
      </c>
      <c r="D133" s="54"/>
      <c r="E133" s="169" t="s">
        <v>707</v>
      </c>
      <c r="F133" s="54"/>
      <c r="G133" s="54"/>
      <c r="H133" s="54"/>
      <c r="I133" s="54"/>
      <c r="J133" s="54"/>
      <c r="K133" s="170" t="s">
        <v>583</v>
      </c>
      <c r="L133" s="54"/>
      <c r="M133" s="170" t="s">
        <v>584</v>
      </c>
      <c r="N133" s="54"/>
      <c r="O133" s="25">
        <f t="shared" si="2"/>
        <v>0.2243421052631579</v>
      </c>
    </row>
    <row r="134" spans="1:15" x14ac:dyDescent="0.2">
      <c r="A134" s="76" t="s">
        <v>0</v>
      </c>
      <c r="B134" s="54"/>
      <c r="C134" s="76" t="s">
        <v>717</v>
      </c>
      <c r="D134" s="54"/>
      <c r="E134" s="76" t="s">
        <v>718</v>
      </c>
      <c r="F134" s="54"/>
      <c r="G134" s="54"/>
      <c r="H134" s="54"/>
      <c r="I134" s="54"/>
      <c r="J134" s="54"/>
      <c r="K134" s="77" t="s">
        <v>0</v>
      </c>
      <c r="L134" s="54"/>
      <c r="M134" s="77" t="s">
        <v>584</v>
      </c>
      <c r="N134" s="54"/>
      <c r="O134" s="25"/>
    </row>
    <row r="135" spans="1:15" x14ac:dyDescent="0.2">
      <c r="A135" s="166" t="s">
        <v>831</v>
      </c>
      <c r="B135" s="54"/>
      <c r="C135" s="166" t="s">
        <v>851</v>
      </c>
      <c r="D135" s="54"/>
      <c r="E135" s="166" t="s">
        <v>852</v>
      </c>
      <c r="F135" s="54"/>
      <c r="G135" s="54"/>
      <c r="H135" s="54"/>
      <c r="I135" s="54"/>
      <c r="J135" s="54"/>
      <c r="K135" s="167" t="s">
        <v>853</v>
      </c>
      <c r="L135" s="54"/>
      <c r="M135" s="167" t="s">
        <v>0</v>
      </c>
      <c r="N135" s="54"/>
      <c r="O135" s="28"/>
    </row>
    <row r="136" spans="1:15" x14ac:dyDescent="0.2">
      <c r="A136" s="169" t="s">
        <v>0</v>
      </c>
      <c r="B136" s="54"/>
      <c r="C136" s="169" t="s">
        <v>854</v>
      </c>
      <c r="D136" s="54"/>
      <c r="E136" s="169" t="s">
        <v>855</v>
      </c>
      <c r="F136" s="54"/>
      <c r="G136" s="54"/>
      <c r="H136" s="54"/>
      <c r="I136" s="54"/>
      <c r="J136" s="54"/>
      <c r="K136" s="170" t="s">
        <v>853</v>
      </c>
      <c r="L136" s="54"/>
      <c r="M136" s="170" t="s">
        <v>0</v>
      </c>
      <c r="N136" s="54"/>
      <c r="O136" s="25"/>
    </row>
    <row r="137" spans="1:15" x14ac:dyDescent="0.2">
      <c r="A137" s="163" t="s">
        <v>0</v>
      </c>
      <c r="B137" s="54"/>
      <c r="C137" s="163" t="s">
        <v>856</v>
      </c>
      <c r="D137" s="54"/>
      <c r="E137" s="163" t="s">
        <v>857</v>
      </c>
      <c r="F137" s="54"/>
      <c r="G137" s="54"/>
      <c r="H137" s="54"/>
      <c r="I137" s="54"/>
      <c r="J137" s="54"/>
      <c r="K137" s="164" t="s">
        <v>858</v>
      </c>
      <c r="L137" s="54"/>
      <c r="M137" s="164" t="s">
        <v>859</v>
      </c>
      <c r="N137" s="54"/>
      <c r="O137" s="26">
        <f t="shared" si="2"/>
        <v>1.8395044770403664E-2</v>
      </c>
    </row>
    <row r="138" spans="1:15" x14ac:dyDescent="0.2">
      <c r="A138" s="163" t="s">
        <v>0</v>
      </c>
      <c r="B138" s="54"/>
      <c r="C138" s="163" t="s">
        <v>860</v>
      </c>
      <c r="D138" s="54"/>
      <c r="E138" s="163" t="s">
        <v>861</v>
      </c>
      <c r="F138" s="54"/>
      <c r="G138" s="54"/>
      <c r="H138" s="54"/>
      <c r="I138" s="54"/>
      <c r="J138" s="54"/>
      <c r="K138" s="164" t="s">
        <v>858</v>
      </c>
      <c r="L138" s="54"/>
      <c r="M138" s="164" t="s">
        <v>859</v>
      </c>
      <c r="N138" s="54"/>
      <c r="O138" s="26">
        <f t="shared" si="2"/>
        <v>1.8395044770403664E-2</v>
      </c>
    </row>
    <row r="139" spans="1:15" x14ac:dyDescent="0.2">
      <c r="A139" s="166" t="s">
        <v>862</v>
      </c>
      <c r="B139" s="54"/>
      <c r="C139" s="166" t="s">
        <v>863</v>
      </c>
      <c r="D139" s="54"/>
      <c r="E139" s="166" t="s">
        <v>864</v>
      </c>
      <c r="F139" s="54"/>
      <c r="G139" s="54"/>
      <c r="H139" s="54"/>
      <c r="I139" s="54"/>
      <c r="J139" s="54"/>
      <c r="K139" s="167" t="s">
        <v>865</v>
      </c>
      <c r="L139" s="54"/>
      <c r="M139" s="167" t="s">
        <v>866</v>
      </c>
      <c r="N139" s="54"/>
      <c r="O139" s="28">
        <f>M139/K139</f>
        <v>6.7662650602409637E-3</v>
      </c>
    </row>
    <row r="140" spans="1:15" x14ac:dyDescent="0.2">
      <c r="A140" s="169" t="s">
        <v>0</v>
      </c>
      <c r="B140" s="54"/>
      <c r="C140" s="169" t="s">
        <v>706</v>
      </c>
      <c r="D140" s="54"/>
      <c r="E140" s="169" t="s">
        <v>707</v>
      </c>
      <c r="F140" s="54"/>
      <c r="G140" s="54"/>
      <c r="H140" s="54"/>
      <c r="I140" s="54"/>
      <c r="J140" s="54"/>
      <c r="K140" s="170" t="s">
        <v>865</v>
      </c>
      <c r="L140" s="54"/>
      <c r="M140" s="170" t="s">
        <v>866</v>
      </c>
      <c r="N140" s="54"/>
      <c r="O140" s="25">
        <f>M140/K140</f>
        <v>6.7662650602409637E-3</v>
      </c>
    </row>
    <row r="141" spans="1:15" x14ac:dyDescent="0.2">
      <c r="A141" s="76" t="s">
        <v>0</v>
      </c>
      <c r="B141" s="54"/>
      <c r="C141" s="76" t="s">
        <v>725</v>
      </c>
      <c r="D141" s="54"/>
      <c r="E141" s="76" t="s">
        <v>726</v>
      </c>
      <c r="F141" s="54"/>
      <c r="G141" s="54"/>
      <c r="H141" s="54"/>
      <c r="I141" s="54"/>
      <c r="J141" s="54"/>
      <c r="K141" s="77" t="s">
        <v>0</v>
      </c>
      <c r="L141" s="54"/>
      <c r="M141" s="77" t="s">
        <v>866</v>
      </c>
      <c r="N141" s="54"/>
      <c r="O141" s="25"/>
    </row>
    <row r="142" spans="1:15" x14ac:dyDescent="0.2">
      <c r="A142" s="166" t="s">
        <v>862</v>
      </c>
      <c r="B142" s="54"/>
      <c r="C142" s="166" t="s">
        <v>867</v>
      </c>
      <c r="D142" s="54"/>
      <c r="E142" s="166" t="s">
        <v>868</v>
      </c>
      <c r="F142" s="54"/>
      <c r="G142" s="54"/>
      <c r="H142" s="54"/>
      <c r="I142" s="54"/>
      <c r="J142" s="54"/>
      <c r="K142" s="167" t="s">
        <v>869</v>
      </c>
      <c r="L142" s="54"/>
      <c r="M142" s="167" t="s">
        <v>870</v>
      </c>
      <c r="N142" s="54"/>
      <c r="O142" s="28">
        <f>M142/K142</f>
        <v>0.65459538461538458</v>
      </c>
    </row>
    <row r="143" spans="1:15" x14ac:dyDescent="0.2">
      <c r="A143" s="169" t="s">
        <v>0</v>
      </c>
      <c r="B143" s="54"/>
      <c r="C143" s="169" t="s">
        <v>693</v>
      </c>
      <c r="D143" s="54"/>
      <c r="E143" s="169" t="s">
        <v>694</v>
      </c>
      <c r="F143" s="54"/>
      <c r="G143" s="54"/>
      <c r="H143" s="54"/>
      <c r="I143" s="54"/>
      <c r="J143" s="54"/>
      <c r="K143" s="170" t="s">
        <v>871</v>
      </c>
      <c r="L143" s="54"/>
      <c r="M143" s="170" t="s">
        <v>872</v>
      </c>
      <c r="N143" s="54"/>
      <c r="O143" s="25">
        <f>M143/K143</f>
        <v>0.10966400000000001</v>
      </c>
    </row>
    <row r="144" spans="1:15" x14ac:dyDescent="0.2">
      <c r="A144" s="76" t="s">
        <v>0</v>
      </c>
      <c r="B144" s="54"/>
      <c r="C144" s="76" t="s">
        <v>700</v>
      </c>
      <c r="D144" s="54"/>
      <c r="E144" s="76" t="s">
        <v>701</v>
      </c>
      <c r="F144" s="54"/>
      <c r="G144" s="54"/>
      <c r="H144" s="54"/>
      <c r="I144" s="54"/>
      <c r="J144" s="54"/>
      <c r="K144" s="77" t="s">
        <v>0</v>
      </c>
      <c r="L144" s="54"/>
      <c r="M144" s="77" t="s">
        <v>872</v>
      </c>
      <c r="N144" s="54"/>
      <c r="O144" s="25"/>
    </row>
    <row r="145" spans="1:15" x14ac:dyDescent="0.2">
      <c r="A145" s="169" t="s">
        <v>0</v>
      </c>
      <c r="B145" s="54"/>
      <c r="C145" s="169" t="s">
        <v>706</v>
      </c>
      <c r="D145" s="54"/>
      <c r="E145" s="169" t="s">
        <v>707</v>
      </c>
      <c r="F145" s="54"/>
      <c r="G145" s="54"/>
      <c r="H145" s="54"/>
      <c r="I145" s="54"/>
      <c r="J145" s="54"/>
      <c r="K145" s="170" t="s">
        <v>873</v>
      </c>
      <c r="L145" s="54"/>
      <c r="M145" s="170" t="s">
        <v>874</v>
      </c>
      <c r="N145" s="54"/>
      <c r="O145" s="25">
        <f>M145/K145</f>
        <v>0.70000633333333329</v>
      </c>
    </row>
    <row r="146" spans="1:15" x14ac:dyDescent="0.2">
      <c r="A146" s="76" t="s">
        <v>0</v>
      </c>
      <c r="B146" s="54"/>
      <c r="C146" s="76" t="s">
        <v>712</v>
      </c>
      <c r="D146" s="54"/>
      <c r="E146" s="76" t="s">
        <v>713</v>
      </c>
      <c r="F146" s="54"/>
      <c r="G146" s="54"/>
      <c r="H146" s="54"/>
      <c r="I146" s="54"/>
      <c r="J146" s="54"/>
      <c r="K146" s="77" t="s">
        <v>0</v>
      </c>
      <c r="L146" s="54"/>
      <c r="M146" s="77" t="s">
        <v>875</v>
      </c>
      <c r="N146" s="54"/>
      <c r="O146" s="25"/>
    </row>
    <row r="147" spans="1:15" x14ac:dyDescent="0.2">
      <c r="A147" s="76" t="s">
        <v>0</v>
      </c>
      <c r="B147" s="54"/>
      <c r="C147" s="76" t="s">
        <v>717</v>
      </c>
      <c r="D147" s="54"/>
      <c r="E147" s="76" t="s">
        <v>718</v>
      </c>
      <c r="F147" s="54"/>
      <c r="G147" s="54"/>
      <c r="H147" s="54"/>
      <c r="I147" s="54"/>
      <c r="J147" s="54"/>
      <c r="K147" s="77" t="s">
        <v>0</v>
      </c>
      <c r="L147" s="54"/>
      <c r="M147" s="77" t="s">
        <v>876</v>
      </c>
      <c r="N147" s="54"/>
      <c r="O147" s="25"/>
    </row>
    <row r="148" spans="1:15" x14ac:dyDescent="0.2">
      <c r="A148" s="166" t="s">
        <v>877</v>
      </c>
      <c r="B148" s="54"/>
      <c r="C148" s="166" t="s">
        <v>878</v>
      </c>
      <c r="D148" s="54"/>
      <c r="E148" s="166" t="s">
        <v>879</v>
      </c>
      <c r="F148" s="54"/>
      <c r="G148" s="54"/>
      <c r="H148" s="54"/>
      <c r="I148" s="54"/>
      <c r="J148" s="54"/>
      <c r="K148" s="167" t="s">
        <v>607</v>
      </c>
      <c r="L148" s="54"/>
      <c r="M148" s="167" t="s">
        <v>608</v>
      </c>
      <c r="N148" s="54"/>
      <c r="O148" s="28">
        <f>M148/K148</f>
        <v>2.1032763636363638E-2</v>
      </c>
    </row>
    <row r="149" spans="1:15" x14ac:dyDescent="0.2">
      <c r="A149" s="169" t="s">
        <v>0</v>
      </c>
      <c r="B149" s="54"/>
      <c r="C149" s="169" t="s">
        <v>693</v>
      </c>
      <c r="D149" s="54"/>
      <c r="E149" s="169" t="s">
        <v>694</v>
      </c>
      <c r="F149" s="54"/>
      <c r="G149" s="54"/>
      <c r="H149" s="54"/>
      <c r="I149" s="54"/>
      <c r="J149" s="54"/>
      <c r="K149" s="170" t="s">
        <v>824</v>
      </c>
      <c r="L149" s="54"/>
      <c r="M149" s="170" t="s">
        <v>608</v>
      </c>
      <c r="N149" s="54"/>
      <c r="O149" s="25">
        <f>M149/K149</f>
        <v>0.57840100000000005</v>
      </c>
    </row>
    <row r="150" spans="1:15" x14ac:dyDescent="0.2">
      <c r="A150" s="76" t="s">
        <v>0</v>
      </c>
      <c r="B150" s="54"/>
      <c r="C150" s="76" t="s">
        <v>700</v>
      </c>
      <c r="D150" s="54"/>
      <c r="E150" s="76" t="s">
        <v>701</v>
      </c>
      <c r="F150" s="54"/>
      <c r="G150" s="54"/>
      <c r="H150" s="54"/>
      <c r="I150" s="54"/>
      <c r="J150" s="54"/>
      <c r="K150" s="77" t="s">
        <v>0</v>
      </c>
      <c r="L150" s="54"/>
      <c r="M150" s="77" t="s">
        <v>608</v>
      </c>
      <c r="N150" s="54"/>
      <c r="O150" s="25"/>
    </row>
    <row r="151" spans="1:15" x14ac:dyDescent="0.2">
      <c r="A151" s="169" t="s">
        <v>0</v>
      </c>
      <c r="B151" s="54"/>
      <c r="C151" s="169" t="s">
        <v>706</v>
      </c>
      <c r="D151" s="54"/>
      <c r="E151" s="169" t="s">
        <v>707</v>
      </c>
      <c r="F151" s="54"/>
      <c r="G151" s="54"/>
      <c r="H151" s="54"/>
      <c r="I151" s="54"/>
      <c r="J151" s="54"/>
      <c r="K151" s="170" t="s">
        <v>880</v>
      </c>
      <c r="L151" s="54"/>
      <c r="M151" s="170" t="s">
        <v>0</v>
      </c>
      <c r="N151" s="54"/>
      <c r="O151" s="25"/>
    </row>
    <row r="152" spans="1:15" x14ac:dyDescent="0.2">
      <c r="A152" s="166" t="s">
        <v>862</v>
      </c>
      <c r="B152" s="54"/>
      <c r="C152" s="166" t="s">
        <v>881</v>
      </c>
      <c r="D152" s="54"/>
      <c r="E152" s="166" t="s">
        <v>882</v>
      </c>
      <c r="F152" s="54"/>
      <c r="G152" s="54"/>
      <c r="H152" s="54"/>
      <c r="I152" s="54"/>
      <c r="J152" s="54"/>
      <c r="K152" s="167" t="s">
        <v>883</v>
      </c>
      <c r="L152" s="54"/>
      <c r="M152" s="167" t="s">
        <v>884</v>
      </c>
      <c r="N152" s="54"/>
      <c r="O152" s="28">
        <f>M152/K152</f>
        <v>0.21122393162393163</v>
      </c>
    </row>
    <row r="153" spans="1:15" x14ac:dyDescent="0.2">
      <c r="A153" s="169" t="s">
        <v>0</v>
      </c>
      <c r="B153" s="54"/>
      <c r="C153" s="169" t="s">
        <v>693</v>
      </c>
      <c r="D153" s="54"/>
      <c r="E153" s="169" t="s">
        <v>694</v>
      </c>
      <c r="F153" s="54"/>
      <c r="G153" s="54"/>
      <c r="H153" s="54"/>
      <c r="I153" s="54"/>
      <c r="J153" s="54"/>
      <c r="K153" s="170" t="s">
        <v>885</v>
      </c>
      <c r="L153" s="54"/>
      <c r="M153" s="170" t="s">
        <v>886</v>
      </c>
      <c r="N153" s="54"/>
      <c r="O153" s="25">
        <f>M153/K153</f>
        <v>2.8607096774193552E-2</v>
      </c>
    </row>
    <row r="154" spans="1:15" x14ac:dyDescent="0.2">
      <c r="A154" s="76" t="s">
        <v>0</v>
      </c>
      <c r="B154" s="54"/>
      <c r="C154" s="76" t="s">
        <v>700</v>
      </c>
      <c r="D154" s="54"/>
      <c r="E154" s="76" t="s">
        <v>701</v>
      </c>
      <c r="F154" s="54"/>
      <c r="G154" s="54"/>
      <c r="H154" s="54"/>
      <c r="I154" s="54"/>
      <c r="J154" s="54"/>
      <c r="K154" s="77" t="s">
        <v>0</v>
      </c>
      <c r="L154" s="54"/>
      <c r="M154" s="77" t="s">
        <v>886</v>
      </c>
      <c r="N154" s="54"/>
      <c r="O154" s="25"/>
    </row>
    <row r="155" spans="1:15" x14ac:dyDescent="0.2">
      <c r="A155" s="169" t="s">
        <v>0</v>
      </c>
      <c r="B155" s="54"/>
      <c r="C155" s="169" t="s">
        <v>706</v>
      </c>
      <c r="D155" s="54"/>
      <c r="E155" s="169" t="s">
        <v>707</v>
      </c>
      <c r="F155" s="54"/>
      <c r="G155" s="54"/>
      <c r="H155" s="54"/>
      <c r="I155" s="54"/>
      <c r="J155" s="54"/>
      <c r="K155" s="170" t="s">
        <v>887</v>
      </c>
      <c r="L155" s="54"/>
      <c r="M155" s="170" t="s">
        <v>888</v>
      </c>
      <c r="N155" s="54"/>
      <c r="O155" s="25">
        <f>M155/K155</f>
        <v>0.56952278481012653</v>
      </c>
    </row>
    <row r="156" spans="1:15" x14ac:dyDescent="0.2">
      <c r="A156" s="76" t="s">
        <v>0</v>
      </c>
      <c r="B156" s="54"/>
      <c r="C156" s="76" t="s">
        <v>712</v>
      </c>
      <c r="D156" s="54"/>
      <c r="E156" s="76" t="s">
        <v>713</v>
      </c>
      <c r="F156" s="54"/>
      <c r="G156" s="54"/>
      <c r="H156" s="54"/>
      <c r="I156" s="54"/>
      <c r="J156" s="54"/>
      <c r="K156" s="77" t="s">
        <v>0</v>
      </c>
      <c r="L156" s="54"/>
      <c r="M156" s="77" t="s">
        <v>752</v>
      </c>
      <c r="N156" s="54"/>
      <c r="O156" s="25"/>
    </row>
    <row r="157" spans="1:15" x14ac:dyDescent="0.2">
      <c r="A157" s="76" t="s">
        <v>0</v>
      </c>
      <c r="B157" s="54"/>
      <c r="C157" s="76" t="s">
        <v>717</v>
      </c>
      <c r="D157" s="54"/>
      <c r="E157" s="76" t="s">
        <v>718</v>
      </c>
      <c r="F157" s="54"/>
      <c r="G157" s="54"/>
      <c r="H157" s="54"/>
      <c r="I157" s="54"/>
      <c r="J157" s="54"/>
      <c r="K157" s="77" t="s">
        <v>0</v>
      </c>
      <c r="L157" s="54"/>
      <c r="M157" s="77" t="s">
        <v>889</v>
      </c>
      <c r="N157" s="54"/>
      <c r="O157" s="25"/>
    </row>
    <row r="158" spans="1:15" x14ac:dyDescent="0.2">
      <c r="A158" s="166" t="s">
        <v>862</v>
      </c>
      <c r="B158" s="54"/>
      <c r="C158" s="166" t="s">
        <v>890</v>
      </c>
      <c r="D158" s="54"/>
      <c r="E158" s="166" t="s">
        <v>891</v>
      </c>
      <c r="F158" s="54"/>
      <c r="G158" s="54"/>
      <c r="H158" s="54"/>
      <c r="I158" s="54"/>
      <c r="J158" s="54"/>
      <c r="K158" s="167" t="s">
        <v>393</v>
      </c>
      <c r="L158" s="54"/>
      <c r="M158" s="167" t="s">
        <v>892</v>
      </c>
      <c r="N158" s="54"/>
      <c r="O158" s="28">
        <f>M158/K158</f>
        <v>4.5783636363636367E-2</v>
      </c>
    </row>
    <row r="159" spans="1:15" x14ac:dyDescent="0.2">
      <c r="A159" s="169" t="s">
        <v>0</v>
      </c>
      <c r="B159" s="54"/>
      <c r="C159" s="169" t="s">
        <v>693</v>
      </c>
      <c r="D159" s="54"/>
      <c r="E159" s="169" t="s">
        <v>694</v>
      </c>
      <c r="F159" s="54"/>
      <c r="G159" s="54"/>
      <c r="H159" s="54"/>
      <c r="I159" s="54"/>
      <c r="J159" s="54"/>
      <c r="K159" s="170" t="s">
        <v>262</v>
      </c>
      <c r="L159" s="54"/>
      <c r="M159" s="170" t="s">
        <v>892</v>
      </c>
      <c r="N159" s="54"/>
      <c r="O159" s="25">
        <f>M159/K159</f>
        <v>8.3936666666666673E-2</v>
      </c>
    </row>
    <row r="160" spans="1:15" x14ac:dyDescent="0.2">
      <c r="A160" s="76" t="s">
        <v>0</v>
      </c>
      <c r="B160" s="54"/>
      <c r="C160" s="76" t="s">
        <v>700</v>
      </c>
      <c r="D160" s="54"/>
      <c r="E160" s="76" t="s">
        <v>701</v>
      </c>
      <c r="F160" s="54"/>
      <c r="G160" s="54"/>
      <c r="H160" s="54"/>
      <c r="I160" s="54"/>
      <c r="J160" s="54"/>
      <c r="K160" s="77" t="s">
        <v>0</v>
      </c>
      <c r="L160" s="54"/>
      <c r="M160" s="77" t="s">
        <v>892</v>
      </c>
      <c r="N160" s="54"/>
      <c r="O160" s="25"/>
    </row>
    <row r="161" spans="1:15" x14ac:dyDescent="0.2">
      <c r="A161" s="169" t="s">
        <v>0</v>
      </c>
      <c r="B161" s="54"/>
      <c r="C161" s="169" t="s">
        <v>706</v>
      </c>
      <c r="D161" s="54"/>
      <c r="E161" s="169" t="s">
        <v>707</v>
      </c>
      <c r="F161" s="54"/>
      <c r="G161" s="54"/>
      <c r="H161" s="54"/>
      <c r="I161" s="54"/>
      <c r="J161" s="54"/>
      <c r="K161" s="170" t="s">
        <v>871</v>
      </c>
      <c r="L161" s="54"/>
      <c r="M161" s="170" t="s">
        <v>0</v>
      </c>
      <c r="N161" s="54"/>
      <c r="O161" s="25"/>
    </row>
    <row r="162" spans="1:15" x14ac:dyDescent="0.2">
      <c r="A162" s="166" t="s">
        <v>862</v>
      </c>
      <c r="B162" s="54"/>
      <c r="C162" s="166" t="s">
        <v>893</v>
      </c>
      <c r="D162" s="54"/>
      <c r="E162" s="166" t="s">
        <v>894</v>
      </c>
      <c r="F162" s="54"/>
      <c r="G162" s="54"/>
      <c r="H162" s="54"/>
      <c r="I162" s="54"/>
      <c r="J162" s="54"/>
      <c r="K162" s="167" t="s">
        <v>895</v>
      </c>
      <c r="L162" s="54"/>
      <c r="M162" s="167" t="s">
        <v>896</v>
      </c>
      <c r="N162" s="54"/>
      <c r="O162" s="28">
        <f>M162/K162</f>
        <v>7.4791428571428564E-2</v>
      </c>
    </row>
    <row r="163" spans="1:15" x14ac:dyDescent="0.2">
      <c r="A163" s="169" t="s">
        <v>0</v>
      </c>
      <c r="B163" s="54"/>
      <c r="C163" s="169" t="s">
        <v>693</v>
      </c>
      <c r="D163" s="54"/>
      <c r="E163" s="169" t="s">
        <v>694</v>
      </c>
      <c r="F163" s="54"/>
      <c r="G163" s="54"/>
      <c r="H163" s="54"/>
      <c r="I163" s="54"/>
      <c r="J163" s="54"/>
      <c r="K163" s="170" t="s">
        <v>897</v>
      </c>
      <c r="L163" s="54"/>
      <c r="M163" s="170" t="s">
        <v>896</v>
      </c>
      <c r="N163" s="54"/>
      <c r="O163" s="25">
        <f>M163/K163</f>
        <v>0.26177</v>
      </c>
    </row>
    <row r="164" spans="1:15" x14ac:dyDescent="0.2">
      <c r="A164" s="76" t="s">
        <v>0</v>
      </c>
      <c r="B164" s="54"/>
      <c r="C164" s="76" t="s">
        <v>700</v>
      </c>
      <c r="D164" s="54"/>
      <c r="E164" s="76" t="s">
        <v>701</v>
      </c>
      <c r="F164" s="54"/>
      <c r="G164" s="54"/>
      <c r="H164" s="54"/>
      <c r="I164" s="54"/>
      <c r="J164" s="54"/>
      <c r="K164" s="77" t="s">
        <v>0</v>
      </c>
      <c r="L164" s="54"/>
      <c r="M164" s="77" t="s">
        <v>896</v>
      </c>
      <c r="N164" s="54"/>
      <c r="O164" s="25"/>
    </row>
    <row r="165" spans="1:15" x14ac:dyDescent="0.2">
      <c r="A165" s="169" t="s">
        <v>0</v>
      </c>
      <c r="B165" s="54"/>
      <c r="C165" s="169" t="s">
        <v>706</v>
      </c>
      <c r="D165" s="54"/>
      <c r="E165" s="169" t="s">
        <v>707</v>
      </c>
      <c r="F165" s="54"/>
      <c r="G165" s="54"/>
      <c r="H165" s="54"/>
      <c r="I165" s="54"/>
      <c r="J165" s="54"/>
      <c r="K165" s="170" t="s">
        <v>166</v>
      </c>
      <c r="L165" s="54"/>
      <c r="M165" s="170" t="s">
        <v>0</v>
      </c>
      <c r="N165" s="54"/>
      <c r="O165" s="25"/>
    </row>
    <row r="166" spans="1:15" x14ac:dyDescent="0.2">
      <c r="A166" s="166" t="s">
        <v>862</v>
      </c>
      <c r="B166" s="54"/>
      <c r="C166" s="166" t="s">
        <v>898</v>
      </c>
      <c r="D166" s="54"/>
      <c r="E166" s="166" t="s">
        <v>899</v>
      </c>
      <c r="F166" s="54"/>
      <c r="G166" s="54"/>
      <c r="H166" s="54"/>
      <c r="I166" s="54"/>
      <c r="J166" s="54"/>
      <c r="K166" s="167" t="s">
        <v>900</v>
      </c>
      <c r="L166" s="54"/>
      <c r="M166" s="167" t="s">
        <v>901</v>
      </c>
      <c r="N166" s="54"/>
      <c r="O166" s="28">
        <f>M166/K166</f>
        <v>0.34380190476190475</v>
      </c>
    </row>
    <row r="167" spans="1:15" x14ac:dyDescent="0.2">
      <c r="A167" s="169" t="s">
        <v>0</v>
      </c>
      <c r="B167" s="54"/>
      <c r="C167" s="169" t="s">
        <v>693</v>
      </c>
      <c r="D167" s="54"/>
      <c r="E167" s="169" t="s">
        <v>694</v>
      </c>
      <c r="F167" s="54"/>
      <c r="G167" s="54"/>
      <c r="H167" s="54"/>
      <c r="I167" s="54"/>
      <c r="J167" s="54"/>
      <c r="K167" s="170" t="s">
        <v>262</v>
      </c>
      <c r="L167" s="54"/>
      <c r="M167" s="170" t="s">
        <v>901</v>
      </c>
      <c r="N167" s="54"/>
      <c r="O167" s="25">
        <f>M167/K167</f>
        <v>1.2033066666666667</v>
      </c>
    </row>
    <row r="168" spans="1:15" x14ac:dyDescent="0.2">
      <c r="A168" s="76" t="s">
        <v>0</v>
      </c>
      <c r="B168" s="54"/>
      <c r="C168" s="76" t="s">
        <v>700</v>
      </c>
      <c r="D168" s="54"/>
      <c r="E168" s="76" t="s">
        <v>701</v>
      </c>
      <c r="F168" s="54"/>
      <c r="G168" s="54"/>
      <c r="H168" s="54"/>
      <c r="I168" s="54"/>
      <c r="J168" s="54"/>
      <c r="K168" s="77" t="s">
        <v>0</v>
      </c>
      <c r="L168" s="54"/>
      <c r="M168" s="77" t="s">
        <v>901</v>
      </c>
      <c r="N168" s="54"/>
      <c r="O168" s="25"/>
    </row>
    <row r="169" spans="1:15" x14ac:dyDescent="0.2">
      <c r="A169" s="169" t="s">
        <v>0</v>
      </c>
      <c r="B169" s="54"/>
      <c r="C169" s="169" t="s">
        <v>706</v>
      </c>
      <c r="D169" s="54"/>
      <c r="E169" s="169" t="s">
        <v>707</v>
      </c>
      <c r="F169" s="54"/>
      <c r="G169" s="54"/>
      <c r="H169" s="54"/>
      <c r="I169" s="54"/>
      <c r="J169" s="54"/>
      <c r="K169" s="170" t="s">
        <v>352</v>
      </c>
      <c r="L169" s="54"/>
      <c r="M169" s="170" t="s">
        <v>0</v>
      </c>
      <c r="N169" s="54"/>
      <c r="O169" s="25"/>
    </row>
    <row r="170" spans="1:15" x14ac:dyDescent="0.2">
      <c r="A170" s="166" t="s">
        <v>902</v>
      </c>
      <c r="B170" s="54"/>
      <c r="C170" s="166" t="s">
        <v>903</v>
      </c>
      <c r="D170" s="54"/>
      <c r="E170" s="166" t="s">
        <v>904</v>
      </c>
      <c r="F170" s="54"/>
      <c r="G170" s="54"/>
      <c r="H170" s="54"/>
      <c r="I170" s="54"/>
      <c r="J170" s="54"/>
      <c r="K170" s="167" t="s">
        <v>569</v>
      </c>
      <c r="L170" s="54"/>
      <c r="M170" s="167" t="s">
        <v>0</v>
      </c>
      <c r="N170" s="54"/>
      <c r="O170" s="28"/>
    </row>
    <row r="171" spans="1:15" x14ac:dyDescent="0.2">
      <c r="A171" s="169" t="s">
        <v>0</v>
      </c>
      <c r="B171" s="54"/>
      <c r="C171" s="169" t="s">
        <v>693</v>
      </c>
      <c r="D171" s="54"/>
      <c r="E171" s="169" t="s">
        <v>694</v>
      </c>
      <c r="F171" s="54"/>
      <c r="G171" s="54"/>
      <c r="H171" s="54"/>
      <c r="I171" s="54"/>
      <c r="J171" s="54"/>
      <c r="K171" s="170" t="s">
        <v>824</v>
      </c>
      <c r="L171" s="54"/>
      <c r="M171" s="170" t="s">
        <v>0</v>
      </c>
      <c r="N171" s="54"/>
      <c r="O171" s="25"/>
    </row>
    <row r="172" spans="1:15" x14ac:dyDescent="0.2">
      <c r="A172" s="169" t="s">
        <v>0</v>
      </c>
      <c r="B172" s="54"/>
      <c r="C172" s="169" t="s">
        <v>706</v>
      </c>
      <c r="D172" s="54"/>
      <c r="E172" s="169" t="s">
        <v>707</v>
      </c>
      <c r="F172" s="54"/>
      <c r="G172" s="54"/>
      <c r="H172" s="54"/>
      <c r="I172" s="54"/>
      <c r="J172" s="54"/>
      <c r="K172" s="170" t="s">
        <v>905</v>
      </c>
      <c r="L172" s="54"/>
      <c r="M172" s="170" t="s">
        <v>0</v>
      </c>
      <c r="N172" s="54"/>
      <c r="O172" s="25"/>
    </row>
    <row r="173" spans="1:15" x14ac:dyDescent="0.2">
      <c r="A173" s="166" t="s">
        <v>862</v>
      </c>
      <c r="B173" s="54"/>
      <c r="C173" s="166" t="s">
        <v>906</v>
      </c>
      <c r="D173" s="54"/>
      <c r="E173" s="166" t="s">
        <v>907</v>
      </c>
      <c r="F173" s="54"/>
      <c r="G173" s="54"/>
      <c r="H173" s="54"/>
      <c r="I173" s="54"/>
      <c r="J173" s="54"/>
      <c r="K173" s="167" t="s">
        <v>908</v>
      </c>
      <c r="L173" s="54"/>
      <c r="M173" s="167" t="s">
        <v>909</v>
      </c>
      <c r="N173" s="54"/>
      <c r="O173" s="28">
        <f>M173/K173</f>
        <v>0.17904540051679588</v>
      </c>
    </row>
    <row r="174" spans="1:15" x14ac:dyDescent="0.2">
      <c r="A174" s="169" t="s">
        <v>0</v>
      </c>
      <c r="B174" s="54"/>
      <c r="C174" s="169" t="s">
        <v>693</v>
      </c>
      <c r="D174" s="54"/>
      <c r="E174" s="169" t="s">
        <v>694</v>
      </c>
      <c r="F174" s="54"/>
      <c r="G174" s="54"/>
      <c r="H174" s="54"/>
      <c r="I174" s="54"/>
      <c r="J174" s="54"/>
      <c r="K174" s="170" t="s">
        <v>103</v>
      </c>
      <c r="L174" s="54"/>
      <c r="M174" s="170" t="s">
        <v>910</v>
      </c>
      <c r="N174" s="54"/>
      <c r="O174" s="25">
        <f>M174/K174</f>
        <v>0.1622845</v>
      </c>
    </row>
    <row r="175" spans="1:15" x14ac:dyDescent="0.2">
      <c r="A175" s="76" t="s">
        <v>0</v>
      </c>
      <c r="B175" s="54"/>
      <c r="C175" s="76" t="s">
        <v>700</v>
      </c>
      <c r="D175" s="54"/>
      <c r="E175" s="76" t="s">
        <v>701</v>
      </c>
      <c r="F175" s="54"/>
      <c r="G175" s="54"/>
      <c r="H175" s="54"/>
      <c r="I175" s="54"/>
      <c r="J175" s="54"/>
      <c r="K175" s="77" t="s">
        <v>0</v>
      </c>
      <c r="L175" s="54"/>
      <c r="M175" s="77" t="s">
        <v>910</v>
      </c>
      <c r="N175" s="54"/>
      <c r="O175" s="25"/>
    </row>
    <row r="176" spans="1:15" x14ac:dyDescent="0.2">
      <c r="A176" s="169" t="s">
        <v>0</v>
      </c>
      <c r="B176" s="54"/>
      <c r="C176" s="169" t="s">
        <v>706</v>
      </c>
      <c r="D176" s="54"/>
      <c r="E176" s="169" t="s">
        <v>707</v>
      </c>
      <c r="F176" s="54"/>
      <c r="G176" s="54"/>
      <c r="H176" s="54"/>
      <c r="I176" s="54"/>
      <c r="J176" s="54"/>
      <c r="K176" s="170" t="s">
        <v>911</v>
      </c>
      <c r="L176" s="54"/>
      <c r="M176" s="170" t="s">
        <v>912</v>
      </c>
      <c r="N176" s="54"/>
      <c r="O176" s="25">
        <f>M176/K176</f>
        <v>0.35558117647058823</v>
      </c>
    </row>
    <row r="177" spans="1:15" x14ac:dyDescent="0.2">
      <c r="A177" s="76" t="s">
        <v>0</v>
      </c>
      <c r="B177" s="54"/>
      <c r="C177" s="76" t="s">
        <v>717</v>
      </c>
      <c r="D177" s="54"/>
      <c r="E177" s="76" t="s">
        <v>718</v>
      </c>
      <c r="F177" s="54"/>
      <c r="G177" s="54"/>
      <c r="H177" s="54"/>
      <c r="I177" s="54"/>
      <c r="J177" s="54"/>
      <c r="K177" s="77" t="s">
        <v>0</v>
      </c>
      <c r="L177" s="54"/>
      <c r="M177" s="77" t="s">
        <v>913</v>
      </c>
      <c r="N177" s="54"/>
      <c r="O177" s="25"/>
    </row>
    <row r="178" spans="1:15" x14ac:dyDescent="0.2">
      <c r="A178" s="76" t="s">
        <v>0</v>
      </c>
      <c r="B178" s="54"/>
      <c r="C178" s="76" t="s">
        <v>720</v>
      </c>
      <c r="D178" s="54"/>
      <c r="E178" s="76" t="s">
        <v>721</v>
      </c>
      <c r="F178" s="54"/>
      <c r="G178" s="54"/>
      <c r="H178" s="54"/>
      <c r="I178" s="54"/>
      <c r="J178" s="54"/>
      <c r="K178" s="77" t="s">
        <v>0</v>
      </c>
      <c r="L178" s="54"/>
      <c r="M178" s="77" t="s">
        <v>914</v>
      </c>
      <c r="N178" s="54"/>
      <c r="O178" s="25"/>
    </row>
    <row r="179" spans="1:15" x14ac:dyDescent="0.2">
      <c r="A179" s="76" t="s">
        <v>0</v>
      </c>
      <c r="B179" s="54"/>
      <c r="C179" s="76" t="s">
        <v>725</v>
      </c>
      <c r="D179" s="54"/>
      <c r="E179" s="76" t="s">
        <v>726</v>
      </c>
      <c r="F179" s="54"/>
      <c r="G179" s="54"/>
      <c r="H179" s="54"/>
      <c r="I179" s="54"/>
      <c r="J179" s="54"/>
      <c r="K179" s="77" t="s">
        <v>0</v>
      </c>
      <c r="L179" s="54"/>
      <c r="M179" s="77" t="s">
        <v>262</v>
      </c>
      <c r="N179" s="54"/>
      <c r="O179" s="25"/>
    </row>
    <row r="180" spans="1:15" x14ac:dyDescent="0.2">
      <c r="A180" s="169" t="s">
        <v>0</v>
      </c>
      <c r="B180" s="54"/>
      <c r="C180" s="169" t="s">
        <v>854</v>
      </c>
      <c r="D180" s="54"/>
      <c r="E180" s="169" t="s">
        <v>855</v>
      </c>
      <c r="F180" s="54"/>
      <c r="G180" s="54"/>
      <c r="H180" s="54"/>
      <c r="I180" s="54"/>
      <c r="J180" s="54"/>
      <c r="K180" s="170" t="s">
        <v>1037</v>
      </c>
      <c r="L180" s="54"/>
      <c r="M180" s="170" t="s">
        <v>360</v>
      </c>
      <c r="N180" s="54"/>
      <c r="O180" s="25">
        <f>M180/K180</f>
        <v>0.17142857142857143</v>
      </c>
    </row>
    <row r="181" spans="1:15" x14ac:dyDescent="0.2">
      <c r="A181" s="76" t="s">
        <v>0</v>
      </c>
      <c r="B181" s="54"/>
      <c r="C181" s="76" t="s">
        <v>1000</v>
      </c>
      <c r="D181" s="54"/>
      <c r="E181" s="76" t="s">
        <v>1001</v>
      </c>
      <c r="F181" s="54"/>
      <c r="G181" s="54"/>
      <c r="H181" s="54"/>
      <c r="I181" s="54"/>
      <c r="J181" s="54"/>
      <c r="K181" s="77" t="s">
        <v>0</v>
      </c>
      <c r="L181" s="54"/>
      <c r="M181" s="77" t="s">
        <v>360</v>
      </c>
      <c r="N181" s="54"/>
      <c r="O181" s="25"/>
    </row>
    <row r="182" spans="1:15" x14ac:dyDescent="0.2">
      <c r="A182" s="166" t="s">
        <v>862</v>
      </c>
      <c r="B182" s="54"/>
      <c r="C182" s="166" t="s">
        <v>915</v>
      </c>
      <c r="D182" s="54"/>
      <c r="E182" s="166" t="s">
        <v>916</v>
      </c>
      <c r="F182" s="54"/>
      <c r="G182" s="54"/>
      <c r="H182" s="54"/>
      <c r="I182" s="54"/>
      <c r="J182" s="54"/>
      <c r="K182" s="167" t="s">
        <v>917</v>
      </c>
      <c r="L182" s="54"/>
      <c r="M182" s="167" t="s">
        <v>0</v>
      </c>
      <c r="N182" s="54"/>
      <c r="O182" s="28"/>
    </row>
    <row r="183" spans="1:15" x14ac:dyDescent="0.2">
      <c r="A183" s="169" t="s">
        <v>0</v>
      </c>
      <c r="B183" s="54"/>
      <c r="C183" s="169" t="s">
        <v>693</v>
      </c>
      <c r="D183" s="54"/>
      <c r="E183" s="169" t="s">
        <v>694</v>
      </c>
      <c r="F183" s="54"/>
      <c r="G183" s="54"/>
      <c r="H183" s="54"/>
      <c r="I183" s="54"/>
      <c r="J183" s="54"/>
      <c r="K183" s="170" t="s">
        <v>897</v>
      </c>
      <c r="L183" s="54"/>
      <c r="M183" s="170" t="s">
        <v>0</v>
      </c>
      <c r="N183" s="54"/>
      <c r="O183" s="25"/>
    </row>
    <row r="184" spans="1:15" x14ac:dyDescent="0.2">
      <c r="A184" s="169" t="s">
        <v>0</v>
      </c>
      <c r="B184" s="54"/>
      <c r="C184" s="169" t="s">
        <v>854</v>
      </c>
      <c r="D184" s="54"/>
      <c r="E184" s="169" t="s">
        <v>855</v>
      </c>
      <c r="F184" s="54"/>
      <c r="G184" s="54"/>
      <c r="H184" s="54"/>
      <c r="I184" s="54"/>
      <c r="J184" s="54"/>
      <c r="K184" s="170" t="s">
        <v>918</v>
      </c>
      <c r="L184" s="54"/>
      <c r="M184" s="170" t="s">
        <v>0</v>
      </c>
      <c r="N184" s="54"/>
      <c r="O184" s="25"/>
    </row>
    <row r="185" spans="1:15" x14ac:dyDescent="0.2">
      <c r="A185" s="166" t="s">
        <v>862</v>
      </c>
      <c r="B185" s="54"/>
      <c r="C185" s="166" t="s">
        <v>919</v>
      </c>
      <c r="D185" s="54"/>
      <c r="E185" s="166" t="s">
        <v>920</v>
      </c>
      <c r="F185" s="54"/>
      <c r="G185" s="54"/>
      <c r="H185" s="54"/>
      <c r="I185" s="54"/>
      <c r="J185" s="54"/>
      <c r="K185" s="167" t="s">
        <v>921</v>
      </c>
      <c r="L185" s="54"/>
      <c r="M185" s="167" t="s">
        <v>922</v>
      </c>
      <c r="N185" s="54"/>
      <c r="O185" s="28">
        <f>M185/K185</f>
        <v>6.2805479452054799E-3</v>
      </c>
    </row>
    <row r="186" spans="1:15" x14ac:dyDescent="0.2">
      <c r="A186" s="169" t="s">
        <v>0</v>
      </c>
      <c r="B186" s="54"/>
      <c r="C186" s="169" t="s">
        <v>693</v>
      </c>
      <c r="D186" s="54"/>
      <c r="E186" s="169" t="s">
        <v>694</v>
      </c>
      <c r="F186" s="54"/>
      <c r="G186" s="54"/>
      <c r="H186" s="54"/>
      <c r="I186" s="54"/>
      <c r="J186" s="54"/>
      <c r="K186" s="170" t="s">
        <v>923</v>
      </c>
      <c r="L186" s="54"/>
      <c r="M186" s="170" t="s">
        <v>924</v>
      </c>
      <c r="N186" s="54"/>
      <c r="O186" s="25">
        <f>M186/K186</f>
        <v>0.10693333333333332</v>
      </c>
    </row>
    <row r="187" spans="1:15" x14ac:dyDescent="0.2">
      <c r="A187" s="76" t="s">
        <v>0</v>
      </c>
      <c r="B187" s="54"/>
      <c r="C187" s="76" t="s">
        <v>700</v>
      </c>
      <c r="D187" s="54"/>
      <c r="E187" s="76" t="s">
        <v>701</v>
      </c>
      <c r="F187" s="54"/>
      <c r="G187" s="54"/>
      <c r="H187" s="54"/>
      <c r="I187" s="54"/>
      <c r="J187" s="54"/>
      <c r="K187" s="77" t="s">
        <v>0</v>
      </c>
      <c r="L187" s="54"/>
      <c r="M187" s="77" t="s">
        <v>924</v>
      </c>
      <c r="N187" s="54"/>
      <c r="O187" s="25"/>
    </row>
    <row r="188" spans="1:15" x14ac:dyDescent="0.2">
      <c r="A188" s="169" t="s">
        <v>0</v>
      </c>
      <c r="B188" s="54"/>
      <c r="C188" s="169" t="s">
        <v>706</v>
      </c>
      <c r="D188" s="54"/>
      <c r="E188" s="169" t="s">
        <v>707</v>
      </c>
      <c r="F188" s="54"/>
      <c r="G188" s="54"/>
      <c r="H188" s="54"/>
      <c r="I188" s="54"/>
      <c r="J188" s="54"/>
      <c r="K188" s="170" t="s">
        <v>166</v>
      </c>
      <c r="L188" s="54"/>
      <c r="M188" s="170" t="s">
        <v>925</v>
      </c>
      <c r="N188" s="54"/>
      <c r="O188" s="25">
        <f>M188/K188</f>
        <v>4.1304E-2</v>
      </c>
    </row>
    <row r="189" spans="1:15" x14ac:dyDescent="0.2">
      <c r="A189" s="76" t="s">
        <v>0</v>
      </c>
      <c r="B189" s="54"/>
      <c r="C189" s="76" t="s">
        <v>717</v>
      </c>
      <c r="D189" s="54"/>
      <c r="E189" s="76" t="s">
        <v>718</v>
      </c>
      <c r="F189" s="54"/>
      <c r="G189" s="54"/>
      <c r="H189" s="54"/>
      <c r="I189" s="54"/>
      <c r="J189" s="54"/>
      <c r="K189" s="77" t="s">
        <v>0</v>
      </c>
      <c r="L189" s="54"/>
      <c r="M189" s="77" t="s">
        <v>925</v>
      </c>
      <c r="N189" s="54"/>
      <c r="O189" s="25"/>
    </row>
    <row r="190" spans="1:15" x14ac:dyDescent="0.2">
      <c r="A190" s="169" t="s">
        <v>0</v>
      </c>
      <c r="B190" s="54"/>
      <c r="C190" s="169" t="s">
        <v>854</v>
      </c>
      <c r="D190" s="54"/>
      <c r="E190" s="169" t="s">
        <v>855</v>
      </c>
      <c r="F190" s="54"/>
      <c r="G190" s="54"/>
      <c r="H190" s="54"/>
      <c r="I190" s="54"/>
      <c r="J190" s="54"/>
      <c r="K190" s="170" t="s">
        <v>1036</v>
      </c>
      <c r="L190" s="54"/>
      <c r="M190" s="170" t="s">
        <v>0</v>
      </c>
      <c r="N190" s="54"/>
      <c r="O190" s="25"/>
    </row>
    <row r="191" spans="1:15" x14ac:dyDescent="0.2">
      <c r="A191" s="166" t="s">
        <v>862</v>
      </c>
      <c r="B191" s="166"/>
      <c r="C191" s="166" t="s">
        <v>926</v>
      </c>
      <c r="D191" s="166"/>
      <c r="E191" s="166" t="s">
        <v>927</v>
      </c>
      <c r="F191" s="166"/>
      <c r="G191" s="166"/>
      <c r="H191" s="166"/>
      <c r="I191" s="166"/>
      <c r="J191" s="166"/>
      <c r="K191" s="167" t="s">
        <v>928</v>
      </c>
      <c r="L191" s="167"/>
      <c r="M191" s="167" t="s">
        <v>929</v>
      </c>
      <c r="N191" s="167"/>
      <c r="O191" s="28">
        <f>M191/K191</f>
        <v>0.14787694881889765</v>
      </c>
    </row>
    <row r="192" spans="1:15" x14ac:dyDescent="0.2">
      <c r="A192" s="169" t="s">
        <v>0</v>
      </c>
      <c r="B192" s="54"/>
      <c r="C192" s="169" t="s">
        <v>693</v>
      </c>
      <c r="D192" s="54"/>
      <c r="E192" s="169" t="s">
        <v>694</v>
      </c>
      <c r="F192" s="54"/>
      <c r="G192" s="54"/>
      <c r="H192" s="54"/>
      <c r="I192" s="54"/>
      <c r="J192" s="54"/>
      <c r="K192" s="170" t="s">
        <v>393</v>
      </c>
      <c r="L192" s="54"/>
      <c r="M192" s="170" t="s">
        <v>930</v>
      </c>
      <c r="N192" s="54"/>
      <c r="O192" s="25">
        <f>M192/K192</f>
        <v>2.2089090909090909E-2</v>
      </c>
    </row>
    <row r="193" spans="1:15" x14ac:dyDescent="0.2">
      <c r="A193" s="76" t="s">
        <v>0</v>
      </c>
      <c r="B193" s="54"/>
      <c r="C193" s="76" t="s">
        <v>700</v>
      </c>
      <c r="D193" s="54"/>
      <c r="E193" s="76" t="s">
        <v>701</v>
      </c>
      <c r="F193" s="54"/>
      <c r="G193" s="54"/>
      <c r="H193" s="54"/>
      <c r="I193" s="54"/>
      <c r="J193" s="54"/>
      <c r="K193" s="77" t="s">
        <v>0</v>
      </c>
      <c r="L193" s="54"/>
      <c r="M193" s="77" t="s">
        <v>930</v>
      </c>
      <c r="N193" s="54"/>
      <c r="O193" s="25"/>
    </row>
    <row r="194" spans="1:15" x14ac:dyDescent="0.2">
      <c r="A194" s="169" t="s">
        <v>0</v>
      </c>
      <c r="B194" s="54"/>
      <c r="C194" s="169" t="s">
        <v>706</v>
      </c>
      <c r="D194" s="54"/>
      <c r="E194" s="169" t="s">
        <v>707</v>
      </c>
      <c r="F194" s="54"/>
      <c r="G194" s="54"/>
      <c r="H194" s="54"/>
      <c r="I194" s="54"/>
      <c r="J194" s="54"/>
      <c r="K194" s="170" t="s">
        <v>871</v>
      </c>
      <c r="L194" s="54"/>
      <c r="M194" s="170" t="s">
        <v>0</v>
      </c>
      <c r="N194" s="54"/>
      <c r="O194" s="25"/>
    </row>
    <row r="195" spans="1:15" x14ac:dyDescent="0.2">
      <c r="A195" s="169" t="s">
        <v>0</v>
      </c>
      <c r="B195" s="54"/>
      <c r="C195" s="169" t="s">
        <v>854</v>
      </c>
      <c r="D195" s="54"/>
      <c r="E195" s="169" t="s">
        <v>855</v>
      </c>
      <c r="F195" s="54"/>
      <c r="G195" s="54"/>
      <c r="H195" s="54"/>
      <c r="I195" s="54"/>
      <c r="J195" s="54"/>
      <c r="K195" s="170" t="s">
        <v>76</v>
      </c>
      <c r="L195" s="54"/>
      <c r="M195" s="170" t="s">
        <v>1038</v>
      </c>
      <c r="N195" s="54"/>
      <c r="O195" s="25">
        <f>M195/K195</f>
        <v>0.15</v>
      </c>
    </row>
    <row r="196" spans="1:15" x14ac:dyDescent="0.2">
      <c r="A196" s="76" t="s">
        <v>0</v>
      </c>
      <c r="B196" s="54"/>
      <c r="C196" s="76" t="s">
        <v>1000</v>
      </c>
      <c r="D196" s="54"/>
      <c r="E196" s="76" t="s">
        <v>1001</v>
      </c>
      <c r="F196" s="54"/>
      <c r="G196" s="54"/>
      <c r="H196" s="54"/>
      <c r="I196" s="54"/>
      <c r="J196" s="54"/>
      <c r="K196" s="77" t="s">
        <v>0</v>
      </c>
      <c r="L196" s="54"/>
      <c r="M196" s="77" t="s">
        <v>1038</v>
      </c>
      <c r="N196" s="54"/>
      <c r="O196" s="25"/>
    </row>
    <row r="197" spans="1:15" x14ac:dyDescent="0.2">
      <c r="A197" s="166" t="s">
        <v>862</v>
      </c>
      <c r="B197" s="54"/>
      <c r="C197" s="166" t="s">
        <v>1039</v>
      </c>
      <c r="D197" s="54"/>
      <c r="E197" s="166" t="s">
        <v>1040</v>
      </c>
      <c r="F197" s="54"/>
      <c r="G197" s="54"/>
      <c r="H197" s="54"/>
      <c r="I197" s="54"/>
      <c r="J197" s="54"/>
      <c r="K197" s="167" t="s">
        <v>1037</v>
      </c>
      <c r="L197" s="54"/>
      <c r="M197" s="167" t="s">
        <v>0</v>
      </c>
      <c r="N197" s="54"/>
      <c r="O197" s="28"/>
    </row>
    <row r="198" spans="1:15" x14ac:dyDescent="0.2">
      <c r="A198" s="169" t="s">
        <v>0</v>
      </c>
      <c r="B198" s="54"/>
      <c r="C198" s="169" t="s">
        <v>854</v>
      </c>
      <c r="D198" s="54"/>
      <c r="E198" s="169" t="s">
        <v>855</v>
      </c>
      <c r="F198" s="54"/>
      <c r="G198" s="54"/>
      <c r="H198" s="54"/>
      <c r="I198" s="54"/>
      <c r="J198" s="54"/>
      <c r="K198" s="170" t="s">
        <v>1037</v>
      </c>
      <c r="L198" s="54"/>
      <c r="M198" s="170" t="s">
        <v>0</v>
      </c>
      <c r="N198" s="54"/>
      <c r="O198" s="25"/>
    </row>
    <row r="199" spans="1:15" x14ac:dyDescent="0.2">
      <c r="A199" s="166" t="s">
        <v>862</v>
      </c>
      <c r="B199" s="54"/>
      <c r="C199" s="166" t="s">
        <v>931</v>
      </c>
      <c r="D199" s="54"/>
      <c r="E199" s="166" t="s">
        <v>932</v>
      </c>
      <c r="F199" s="54"/>
      <c r="G199" s="54"/>
      <c r="H199" s="54"/>
      <c r="I199" s="54"/>
      <c r="J199" s="54"/>
      <c r="K199" s="167" t="s">
        <v>933</v>
      </c>
      <c r="L199" s="54"/>
      <c r="M199" s="167" t="s">
        <v>934</v>
      </c>
      <c r="N199" s="54"/>
      <c r="O199" s="28">
        <f>M199/K199</f>
        <v>8.1730706075533661E-4</v>
      </c>
    </row>
    <row r="200" spans="1:15" x14ac:dyDescent="0.2">
      <c r="A200" s="169" t="s">
        <v>0</v>
      </c>
      <c r="B200" s="54"/>
      <c r="C200" s="169" t="s">
        <v>693</v>
      </c>
      <c r="D200" s="54"/>
      <c r="E200" s="169" t="s">
        <v>694</v>
      </c>
      <c r="F200" s="54"/>
      <c r="G200" s="54"/>
      <c r="H200" s="54"/>
      <c r="I200" s="54"/>
      <c r="J200" s="54"/>
      <c r="K200" s="170" t="s">
        <v>923</v>
      </c>
      <c r="L200" s="54"/>
      <c r="M200" s="170" t="s">
        <v>934</v>
      </c>
      <c r="N200" s="54"/>
      <c r="O200" s="25">
        <f>M200/K200</f>
        <v>5.5304444444444448E-2</v>
      </c>
    </row>
    <row r="201" spans="1:15" x14ac:dyDescent="0.2">
      <c r="A201" s="76" t="s">
        <v>0</v>
      </c>
      <c r="B201" s="54"/>
      <c r="C201" s="76" t="s">
        <v>700</v>
      </c>
      <c r="D201" s="54"/>
      <c r="E201" s="76" t="s">
        <v>701</v>
      </c>
      <c r="F201" s="54"/>
      <c r="G201" s="54"/>
      <c r="H201" s="54"/>
      <c r="I201" s="54"/>
      <c r="J201" s="54"/>
      <c r="K201" s="77" t="s">
        <v>0</v>
      </c>
      <c r="L201" s="54"/>
      <c r="M201" s="77" t="s">
        <v>934</v>
      </c>
      <c r="N201" s="54"/>
      <c r="O201" s="25"/>
    </row>
    <row r="202" spans="1:15" x14ac:dyDescent="0.2">
      <c r="A202" s="169" t="s">
        <v>0</v>
      </c>
      <c r="B202" s="54"/>
      <c r="C202" s="169" t="s">
        <v>854</v>
      </c>
      <c r="D202" s="54"/>
      <c r="E202" s="169" t="s">
        <v>855</v>
      </c>
      <c r="F202" s="54"/>
      <c r="G202" s="54"/>
      <c r="H202" s="54"/>
      <c r="I202" s="54"/>
      <c r="J202" s="54"/>
      <c r="K202" s="170" t="s">
        <v>1041</v>
      </c>
      <c r="L202" s="54"/>
      <c r="M202" s="170" t="s">
        <v>0</v>
      </c>
      <c r="N202" s="54"/>
      <c r="O202" s="25"/>
    </row>
    <row r="203" spans="1:15" x14ac:dyDescent="0.2">
      <c r="A203" s="166" t="s">
        <v>862</v>
      </c>
      <c r="B203" s="54"/>
      <c r="C203" s="166" t="s">
        <v>935</v>
      </c>
      <c r="D203" s="54"/>
      <c r="E203" s="166" t="s">
        <v>936</v>
      </c>
      <c r="F203" s="54"/>
      <c r="G203" s="54"/>
      <c r="H203" s="54"/>
      <c r="I203" s="54"/>
      <c r="J203" s="54"/>
      <c r="K203" s="167" t="s">
        <v>937</v>
      </c>
      <c r="L203" s="54"/>
      <c r="M203" s="167" t="s">
        <v>0</v>
      </c>
      <c r="N203" s="54"/>
      <c r="O203" s="28"/>
    </row>
    <row r="204" spans="1:15" x14ac:dyDescent="0.2">
      <c r="A204" s="169" t="s">
        <v>0</v>
      </c>
      <c r="B204" s="54"/>
      <c r="C204" s="169" t="s">
        <v>693</v>
      </c>
      <c r="D204" s="54"/>
      <c r="E204" s="169" t="s">
        <v>694</v>
      </c>
      <c r="F204" s="54"/>
      <c r="G204" s="54"/>
      <c r="H204" s="54"/>
      <c r="I204" s="54"/>
      <c r="J204" s="54"/>
      <c r="K204" s="170" t="s">
        <v>871</v>
      </c>
      <c r="L204" s="54"/>
      <c r="M204" s="170" t="s">
        <v>0</v>
      </c>
      <c r="N204" s="54"/>
      <c r="O204" s="25"/>
    </row>
    <row r="205" spans="1:15" x14ac:dyDescent="0.2">
      <c r="A205" s="169" t="s">
        <v>0</v>
      </c>
      <c r="B205" s="54"/>
      <c r="C205" s="169" t="s">
        <v>854</v>
      </c>
      <c r="D205" s="54"/>
      <c r="E205" s="169" t="s">
        <v>855</v>
      </c>
      <c r="F205" s="54"/>
      <c r="G205" s="54"/>
      <c r="H205" s="54"/>
      <c r="I205" s="54"/>
      <c r="J205" s="54"/>
      <c r="K205" s="170" t="s">
        <v>1037</v>
      </c>
      <c r="L205" s="54"/>
      <c r="M205" s="170" t="s">
        <v>0</v>
      </c>
      <c r="N205" s="54"/>
      <c r="O205" s="25"/>
    </row>
    <row r="206" spans="1:15" x14ac:dyDescent="0.2">
      <c r="A206" s="166" t="s">
        <v>862</v>
      </c>
      <c r="B206" s="166"/>
      <c r="C206" s="166" t="s">
        <v>1042</v>
      </c>
      <c r="D206" s="166"/>
      <c r="E206" s="166" t="s">
        <v>1043</v>
      </c>
      <c r="F206" s="166"/>
      <c r="G206" s="166"/>
      <c r="H206" s="166"/>
      <c r="I206" s="166"/>
      <c r="J206" s="166"/>
      <c r="K206" s="167" t="s">
        <v>1044</v>
      </c>
      <c r="L206" s="167"/>
      <c r="M206" s="167" t="s">
        <v>0</v>
      </c>
      <c r="N206" s="167"/>
      <c r="O206" s="28"/>
    </row>
    <row r="207" spans="1:15" x14ac:dyDescent="0.2">
      <c r="A207" s="169" t="s">
        <v>0</v>
      </c>
      <c r="B207" s="169"/>
      <c r="C207" s="169" t="s">
        <v>854</v>
      </c>
      <c r="D207" s="169"/>
      <c r="E207" s="169" t="s">
        <v>855</v>
      </c>
      <c r="F207" s="169"/>
      <c r="G207" s="169"/>
      <c r="H207" s="169"/>
      <c r="I207" s="169"/>
      <c r="J207" s="169"/>
      <c r="K207" s="170" t="s">
        <v>1044</v>
      </c>
      <c r="L207" s="170"/>
      <c r="M207" s="170" t="s">
        <v>0</v>
      </c>
      <c r="N207" s="170"/>
      <c r="O207" s="25"/>
    </row>
    <row r="208" spans="1:15" x14ac:dyDescent="0.2">
      <c r="A208" s="166" t="s">
        <v>862</v>
      </c>
      <c r="B208" s="54"/>
      <c r="C208" s="166" t="s">
        <v>938</v>
      </c>
      <c r="D208" s="54"/>
      <c r="E208" s="166" t="s">
        <v>939</v>
      </c>
      <c r="F208" s="54"/>
      <c r="G208" s="54"/>
      <c r="H208" s="54"/>
      <c r="I208" s="54"/>
      <c r="J208" s="54"/>
      <c r="K208" s="167" t="s">
        <v>940</v>
      </c>
      <c r="L208" s="54"/>
      <c r="M208" s="167" t="s">
        <v>0</v>
      </c>
      <c r="N208" s="54"/>
      <c r="O208" s="28"/>
    </row>
    <row r="209" spans="1:17" x14ac:dyDescent="0.2">
      <c r="A209" s="169" t="s">
        <v>0</v>
      </c>
      <c r="B209" s="54"/>
      <c r="C209" s="169" t="s">
        <v>706</v>
      </c>
      <c r="D209" s="54"/>
      <c r="E209" s="169" t="s">
        <v>707</v>
      </c>
      <c r="F209" s="54"/>
      <c r="G209" s="54"/>
      <c r="H209" s="54"/>
      <c r="I209" s="54"/>
      <c r="J209" s="54"/>
      <c r="K209" s="170" t="s">
        <v>824</v>
      </c>
      <c r="L209" s="54"/>
      <c r="M209" s="170" t="s">
        <v>0</v>
      </c>
      <c r="N209" s="54"/>
      <c r="O209" s="25"/>
    </row>
    <row r="210" spans="1:17" x14ac:dyDescent="0.2">
      <c r="A210" s="169" t="s">
        <v>0</v>
      </c>
      <c r="B210" s="54"/>
      <c r="C210" s="169" t="s">
        <v>941</v>
      </c>
      <c r="D210" s="54"/>
      <c r="E210" s="169" t="s">
        <v>942</v>
      </c>
      <c r="F210" s="54"/>
      <c r="G210" s="54"/>
      <c r="H210" s="54"/>
      <c r="I210" s="54"/>
      <c r="J210" s="54"/>
      <c r="K210" s="170" t="s">
        <v>943</v>
      </c>
      <c r="L210" s="54"/>
      <c r="M210" s="170" t="s">
        <v>0</v>
      </c>
      <c r="N210" s="54"/>
      <c r="O210" s="25"/>
    </row>
    <row r="211" spans="1:17" x14ac:dyDescent="0.2">
      <c r="A211" s="166" t="s">
        <v>862</v>
      </c>
      <c r="B211" s="54"/>
      <c r="C211" s="166" t="s">
        <v>944</v>
      </c>
      <c r="D211" s="54"/>
      <c r="E211" s="166" t="s">
        <v>945</v>
      </c>
      <c r="F211" s="54"/>
      <c r="G211" s="54"/>
      <c r="H211" s="54"/>
      <c r="I211" s="54"/>
      <c r="J211" s="54"/>
      <c r="K211" s="167" t="s">
        <v>946</v>
      </c>
      <c r="L211" s="54"/>
      <c r="M211" s="167" t="s">
        <v>947</v>
      </c>
      <c r="N211" s="54"/>
      <c r="O211" s="28">
        <f>M211/K211</f>
        <v>4.6485148514851485E-4</v>
      </c>
    </row>
    <row r="212" spans="1:17" x14ac:dyDescent="0.2">
      <c r="A212" s="169" t="s">
        <v>0</v>
      </c>
      <c r="B212" s="54"/>
      <c r="C212" s="169" t="s">
        <v>693</v>
      </c>
      <c r="D212" s="54"/>
      <c r="E212" s="169" t="s">
        <v>694</v>
      </c>
      <c r="F212" s="54"/>
      <c r="G212" s="54"/>
      <c r="H212" s="54"/>
      <c r="I212" s="54"/>
      <c r="J212" s="54"/>
      <c r="K212" s="170" t="s">
        <v>166</v>
      </c>
      <c r="L212" s="54"/>
      <c r="M212" s="170" t="s">
        <v>947</v>
      </c>
      <c r="N212" s="54"/>
      <c r="O212" s="25">
        <f>M212/K212</f>
        <v>4.6949999999999999E-2</v>
      </c>
      <c r="Q212" s="11"/>
    </row>
    <row r="213" spans="1:17" x14ac:dyDescent="0.2">
      <c r="A213" s="76" t="s">
        <v>0</v>
      </c>
      <c r="B213" s="54"/>
      <c r="C213" s="76" t="s">
        <v>700</v>
      </c>
      <c r="D213" s="54"/>
      <c r="E213" s="76" t="s">
        <v>701</v>
      </c>
      <c r="F213" s="54"/>
      <c r="G213" s="54"/>
      <c r="H213" s="54"/>
      <c r="I213" s="54"/>
      <c r="J213" s="54"/>
      <c r="K213" s="77" t="s">
        <v>0</v>
      </c>
      <c r="L213" s="54"/>
      <c r="M213" s="77" t="s">
        <v>947</v>
      </c>
      <c r="N213" s="54"/>
      <c r="O213" s="25"/>
    </row>
    <row r="214" spans="1:17" x14ac:dyDescent="0.2">
      <c r="A214" s="169" t="s">
        <v>0</v>
      </c>
      <c r="B214" s="54"/>
      <c r="C214" s="169" t="s">
        <v>854</v>
      </c>
      <c r="D214" s="54"/>
      <c r="E214" s="169" t="s">
        <v>855</v>
      </c>
      <c r="F214" s="54"/>
      <c r="G214" s="54"/>
      <c r="H214" s="54"/>
      <c r="I214" s="54"/>
      <c r="J214" s="54"/>
      <c r="K214" s="170" t="s">
        <v>76</v>
      </c>
      <c r="L214" s="54"/>
      <c r="M214" s="170" t="s">
        <v>0</v>
      </c>
      <c r="N214" s="54"/>
      <c r="O214" s="25"/>
    </row>
    <row r="215" spans="1:17" x14ac:dyDescent="0.2">
      <c r="A215" s="163" t="s">
        <v>0</v>
      </c>
      <c r="B215" s="54"/>
      <c r="C215" s="163" t="s">
        <v>948</v>
      </c>
      <c r="D215" s="54"/>
      <c r="E215" s="163" t="s">
        <v>949</v>
      </c>
      <c r="F215" s="54"/>
      <c r="G215" s="54"/>
      <c r="H215" s="54"/>
      <c r="I215" s="54"/>
      <c r="J215" s="54"/>
      <c r="K215" s="164" t="s">
        <v>950</v>
      </c>
      <c r="L215" s="54"/>
      <c r="M215" s="164" t="s">
        <v>951</v>
      </c>
      <c r="N215" s="54"/>
      <c r="O215" s="26">
        <f>M215/K215</f>
        <v>0.10608331711115437</v>
      </c>
    </row>
    <row r="216" spans="1:17" x14ac:dyDescent="0.2">
      <c r="A216" s="163" t="s">
        <v>0</v>
      </c>
      <c r="B216" s="54"/>
      <c r="C216" s="163" t="s">
        <v>952</v>
      </c>
      <c r="D216" s="54"/>
      <c r="E216" s="163" t="s">
        <v>953</v>
      </c>
      <c r="F216" s="54"/>
      <c r="G216" s="54"/>
      <c r="H216" s="54"/>
      <c r="I216" s="54"/>
      <c r="J216" s="54"/>
      <c r="K216" s="164" t="s">
        <v>950</v>
      </c>
      <c r="L216" s="54"/>
      <c r="M216" s="164" t="s">
        <v>951</v>
      </c>
      <c r="N216" s="54"/>
      <c r="O216" s="26">
        <f>M216/K216</f>
        <v>0.10608331711115437</v>
      </c>
    </row>
    <row r="217" spans="1:17" x14ac:dyDescent="0.2">
      <c r="A217" s="166" t="s">
        <v>954</v>
      </c>
      <c r="B217" s="54"/>
      <c r="C217" s="166" t="s">
        <v>955</v>
      </c>
      <c r="D217" s="54"/>
      <c r="E217" s="166" t="s">
        <v>956</v>
      </c>
      <c r="F217" s="54"/>
      <c r="G217" s="54"/>
      <c r="H217" s="54"/>
      <c r="I217" s="54"/>
      <c r="J217" s="54"/>
      <c r="K217" s="167" t="s">
        <v>847</v>
      </c>
      <c r="L217" s="54"/>
      <c r="M217" s="167" t="s">
        <v>530</v>
      </c>
      <c r="N217" s="54"/>
      <c r="O217" s="28">
        <f>M217/K217</f>
        <v>2.75E-2</v>
      </c>
    </row>
    <row r="218" spans="1:17" x14ac:dyDescent="0.2">
      <c r="A218" s="169" t="s">
        <v>0</v>
      </c>
      <c r="B218" s="54"/>
      <c r="C218" s="169" t="s">
        <v>767</v>
      </c>
      <c r="D218" s="54"/>
      <c r="E218" s="169" t="s">
        <v>768</v>
      </c>
      <c r="F218" s="54"/>
      <c r="G218" s="54"/>
      <c r="H218" s="54"/>
      <c r="I218" s="54"/>
      <c r="J218" s="54"/>
      <c r="K218" s="170" t="s">
        <v>957</v>
      </c>
      <c r="L218" s="54"/>
      <c r="M218" s="170" t="s">
        <v>530</v>
      </c>
      <c r="N218" s="54"/>
      <c r="O218" s="25">
        <f>M218/K218</f>
        <v>9.6250000000000002E-2</v>
      </c>
    </row>
    <row r="219" spans="1:17" x14ac:dyDescent="0.2">
      <c r="A219" s="76" t="s">
        <v>0</v>
      </c>
      <c r="B219" s="54"/>
      <c r="C219" s="76" t="s">
        <v>771</v>
      </c>
      <c r="D219" s="54"/>
      <c r="E219" s="76" t="s">
        <v>772</v>
      </c>
      <c r="F219" s="54"/>
      <c r="G219" s="54"/>
      <c r="H219" s="54"/>
      <c r="I219" s="54"/>
      <c r="J219" s="54"/>
      <c r="K219" s="77" t="s">
        <v>0</v>
      </c>
      <c r="L219" s="54"/>
      <c r="M219" s="77" t="s">
        <v>530</v>
      </c>
      <c r="N219" s="54"/>
      <c r="O219" s="25"/>
    </row>
    <row r="220" spans="1:17" x14ac:dyDescent="0.2">
      <c r="A220" s="169" t="s">
        <v>0</v>
      </c>
      <c r="B220" s="54"/>
      <c r="C220" s="169" t="s">
        <v>965</v>
      </c>
      <c r="D220" s="54"/>
      <c r="E220" s="169" t="s">
        <v>966</v>
      </c>
      <c r="F220" s="54"/>
      <c r="G220" s="54"/>
      <c r="H220" s="54"/>
      <c r="I220" s="54"/>
      <c r="J220" s="54"/>
      <c r="K220" s="170" t="s">
        <v>1036</v>
      </c>
      <c r="L220" s="54"/>
      <c r="M220" s="170" t="s">
        <v>0</v>
      </c>
      <c r="N220" s="54"/>
      <c r="O220" s="25"/>
    </row>
    <row r="221" spans="1:17" x14ac:dyDescent="0.2">
      <c r="A221" s="166" t="s">
        <v>820</v>
      </c>
      <c r="B221" s="54"/>
      <c r="C221" s="166" t="s">
        <v>958</v>
      </c>
      <c r="D221" s="54"/>
      <c r="E221" s="166" t="s">
        <v>959</v>
      </c>
      <c r="F221" s="54"/>
      <c r="G221" s="54"/>
      <c r="H221" s="54"/>
      <c r="I221" s="54"/>
      <c r="J221" s="54"/>
      <c r="K221" s="167" t="s">
        <v>960</v>
      </c>
      <c r="L221" s="54"/>
      <c r="M221" s="167" t="s">
        <v>961</v>
      </c>
      <c r="N221" s="54"/>
      <c r="O221" s="28">
        <f>M221/K221</f>
        <v>0.3723776223776224</v>
      </c>
    </row>
    <row r="222" spans="1:17" x14ac:dyDescent="0.2">
      <c r="A222" s="169" t="s">
        <v>0</v>
      </c>
      <c r="B222" s="54"/>
      <c r="C222" s="169" t="s">
        <v>767</v>
      </c>
      <c r="D222" s="54"/>
      <c r="E222" s="169" t="s">
        <v>768</v>
      </c>
      <c r="F222" s="54"/>
      <c r="G222" s="54"/>
      <c r="H222" s="54"/>
      <c r="I222" s="54"/>
      <c r="J222" s="54"/>
      <c r="K222" s="170" t="s">
        <v>960</v>
      </c>
      <c r="L222" s="54"/>
      <c r="M222" s="170" t="s">
        <v>961</v>
      </c>
      <c r="N222" s="54"/>
      <c r="O222" s="25">
        <f>M222/K222</f>
        <v>0.3723776223776224</v>
      </c>
    </row>
    <row r="223" spans="1:17" x14ac:dyDescent="0.2">
      <c r="A223" s="76" t="s">
        <v>0</v>
      </c>
      <c r="B223" s="54"/>
      <c r="C223" s="76" t="s">
        <v>771</v>
      </c>
      <c r="D223" s="54"/>
      <c r="E223" s="76" t="s">
        <v>772</v>
      </c>
      <c r="F223" s="54"/>
      <c r="G223" s="54"/>
      <c r="H223" s="54"/>
      <c r="I223" s="54"/>
      <c r="J223" s="54"/>
      <c r="K223" s="77" t="s">
        <v>0</v>
      </c>
      <c r="L223" s="54"/>
      <c r="M223" s="77" t="s">
        <v>961</v>
      </c>
      <c r="N223" s="54"/>
      <c r="O223" s="25"/>
    </row>
    <row r="224" spans="1:17" x14ac:dyDescent="0.2">
      <c r="A224" s="166" t="s">
        <v>862</v>
      </c>
      <c r="B224" s="54"/>
      <c r="C224" s="166" t="s">
        <v>962</v>
      </c>
      <c r="D224" s="54"/>
      <c r="E224" s="166" t="s">
        <v>963</v>
      </c>
      <c r="F224" s="54"/>
      <c r="G224" s="54"/>
      <c r="H224" s="54"/>
      <c r="I224" s="54"/>
      <c r="J224" s="54"/>
      <c r="K224" s="167" t="s">
        <v>964</v>
      </c>
      <c r="L224" s="54"/>
      <c r="M224" s="167" t="s">
        <v>352</v>
      </c>
      <c r="N224" s="54"/>
      <c r="O224" s="28">
        <f>M224/K224</f>
        <v>2.2556390977443608E-2</v>
      </c>
    </row>
    <row r="225" spans="1:15" x14ac:dyDescent="0.2">
      <c r="A225" s="169" t="s">
        <v>0</v>
      </c>
      <c r="B225" s="54"/>
      <c r="C225" s="169" t="s">
        <v>965</v>
      </c>
      <c r="D225" s="54"/>
      <c r="E225" s="169" t="s">
        <v>966</v>
      </c>
      <c r="F225" s="54"/>
      <c r="G225" s="54"/>
      <c r="H225" s="54"/>
      <c r="I225" s="54"/>
      <c r="J225" s="54"/>
      <c r="K225" s="170" t="s">
        <v>964</v>
      </c>
      <c r="L225" s="54"/>
      <c r="M225" s="170" t="s">
        <v>352</v>
      </c>
      <c r="N225" s="54"/>
      <c r="O225" s="25">
        <f>M225/K225</f>
        <v>2.2556390977443608E-2</v>
      </c>
    </row>
    <row r="226" spans="1:15" x14ac:dyDescent="0.2">
      <c r="A226" s="76" t="s">
        <v>0</v>
      </c>
      <c r="B226" s="54"/>
      <c r="C226" s="76" t="s">
        <v>967</v>
      </c>
      <c r="D226" s="54"/>
      <c r="E226" s="76" t="s">
        <v>968</v>
      </c>
      <c r="F226" s="54"/>
      <c r="G226" s="54"/>
      <c r="H226" s="54"/>
      <c r="I226" s="54"/>
      <c r="J226" s="54"/>
      <c r="K226" s="77" t="s">
        <v>0</v>
      </c>
      <c r="L226" s="54"/>
      <c r="M226" s="77" t="s">
        <v>352</v>
      </c>
      <c r="N226" s="54"/>
      <c r="O226" s="25"/>
    </row>
    <row r="227" spans="1:15" x14ac:dyDescent="0.2">
      <c r="A227" s="166" t="s">
        <v>862</v>
      </c>
      <c r="B227" s="54"/>
      <c r="C227" s="166" t="s">
        <v>969</v>
      </c>
      <c r="D227" s="54"/>
      <c r="E227" s="166" t="s">
        <v>970</v>
      </c>
      <c r="F227" s="54"/>
      <c r="G227" s="54"/>
      <c r="H227" s="54"/>
      <c r="I227" s="54"/>
      <c r="J227" s="54"/>
      <c r="K227" s="167" t="s">
        <v>971</v>
      </c>
      <c r="L227" s="54"/>
      <c r="M227" s="167" t="s">
        <v>972</v>
      </c>
      <c r="N227" s="54"/>
      <c r="O227" s="28">
        <f>M227/K227</f>
        <v>0.27367256637168141</v>
      </c>
    </row>
    <row r="228" spans="1:15" x14ac:dyDescent="0.2">
      <c r="A228" s="169" t="s">
        <v>0</v>
      </c>
      <c r="B228" s="54"/>
      <c r="C228" s="169" t="s">
        <v>854</v>
      </c>
      <c r="D228" s="54"/>
      <c r="E228" s="169" t="s">
        <v>855</v>
      </c>
      <c r="F228" s="54"/>
      <c r="G228" s="54"/>
      <c r="H228" s="54"/>
      <c r="I228" s="54"/>
      <c r="J228" s="54"/>
      <c r="K228" s="170" t="s">
        <v>973</v>
      </c>
      <c r="L228" s="54"/>
      <c r="M228" s="170" t="s">
        <v>972</v>
      </c>
      <c r="N228" s="54"/>
      <c r="O228" s="25">
        <f>M228/K228</f>
        <v>0.68722222222222218</v>
      </c>
    </row>
    <row r="229" spans="1:15" x14ac:dyDescent="0.2">
      <c r="A229" s="76" t="s">
        <v>0</v>
      </c>
      <c r="B229" s="54"/>
      <c r="C229" s="76" t="s">
        <v>974</v>
      </c>
      <c r="D229" s="54"/>
      <c r="E229" s="76" t="s">
        <v>975</v>
      </c>
      <c r="F229" s="54"/>
      <c r="G229" s="54"/>
      <c r="H229" s="54"/>
      <c r="I229" s="54"/>
      <c r="J229" s="54"/>
      <c r="K229" s="77" t="s">
        <v>0</v>
      </c>
      <c r="L229" s="54"/>
      <c r="M229" s="77" t="s">
        <v>437</v>
      </c>
      <c r="N229" s="54"/>
      <c r="O229" s="25"/>
    </row>
    <row r="230" spans="1:15" x14ac:dyDescent="0.2">
      <c r="A230" s="30"/>
      <c r="C230" s="30">
        <v>4214</v>
      </c>
      <c r="E230" s="76" t="s">
        <v>1001</v>
      </c>
      <c r="F230" s="76"/>
      <c r="G230" s="76"/>
      <c r="H230" s="76"/>
      <c r="I230" s="76"/>
      <c r="J230" s="76"/>
      <c r="K230" s="1"/>
      <c r="M230" s="80">
        <v>138000</v>
      </c>
      <c r="N230" s="77"/>
      <c r="O230" s="25"/>
    </row>
    <row r="231" spans="1:15" x14ac:dyDescent="0.2">
      <c r="A231" s="169" t="s">
        <v>0</v>
      </c>
      <c r="B231" s="54"/>
      <c r="C231" s="169" t="s">
        <v>976</v>
      </c>
      <c r="D231" s="54"/>
      <c r="E231" s="169" t="s">
        <v>977</v>
      </c>
      <c r="F231" s="54"/>
      <c r="G231" s="54"/>
      <c r="H231" s="54"/>
      <c r="I231" s="54"/>
      <c r="J231" s="54"/>
      <c r="K231" s="170" t="s">
        <v>978</v>
      </c>
      <c r="L231" s="54"/>
      <c r="M231" s="170" t="s">
        <v>0</v>
      </c>
      <c r="N231" s="54"/>
      <c r="O231" s="25"/>
    </row>
    <row r="232" spans="1:15" x14ac:dyDescent="0.2">
      <c r="A232" s="166" t="s">
        <v>954</v>
      </c>
      <c r="B232" s="54"/>
      <c r="C232" s="166" t="s">
        <v>979</v>
      </c>
      <c r="D232" s="54"/>
      <c r="E232" s="166" t="s">
        <v>980</v>
      </c>
      <c r="F232" s="54"/>
      <c r="G232" s="54"/>
      <c r="H232" s="54"/>
      <c r="I232" s="54"/>
      <c r="J232" s="54"/>
      <c r="K232" s="167" t="s">
        <v>824</v>
      </c>
      <c r="L232" s="54"/>
      <c r="M232" s="167" t="s">
        <v>0</v>
      </c>
      <c r="N232" s="54"/>
      <c r="O232" s="28"/>
    </row>
    <row r="233" spans="1:15" x14ac:dyDescent="0.2">
      <c r="A233" s="169" t="s">
        <v>0</v>
      </c>
      <c r="B233" s="54"/>
      <c r="C233" s="169" t="s">
        <v>706</v>
      </c>
      <c r="D233" s="54"/>
      <c r="E233" s="169" t="s">
        <v>707</v>
      </c>
      <c r="F233" s="54"/>
      <c r="G233" s="54"/>
      <c r="H233" s="54"/>
      <c r="I233" s="54"/>
      <c r="J233" s="54"/>
      <c r="K233" s="170" t="s">
        <v>824</v>
      </c>
      <c r="L233" s="54"/>
      <c r="M233" s="170" t="s">
        <v>0</v>
      </c>
      <c r="N233" s="54"/>
      <c r="O233" s="25"/>
    </row>
    <row r="234" spans="1:15" x14ac:dyDescent="0.2">
      <c r="A234" s="166" t="s">
        <v>820</v>
      </c>
      <c r="B234" s="54"/>
      <c r="C234" s="166" t="s">
        <v>1045</v>
      </c>
      <c r="D234" s="54"/>
      <c r="E234" s="166" t="s">
        <v>1046</v>
      </c>
      <c r="F234" s="54"/>
      <c r="G234" s="54"/>
      <c r="H234" s="54"/>
      <c r="I234" s="54"/>
      <c r="J234" s="54"/>
      <c r="K234" s="167" t="s">
        <v>1047</v>
      </c>
      <c r="L234" s="54"/>
      <c r="M234" s="167" t="s">
        <v>0</v>
      </c>
      <c r="N234" s="54"/>
      <c r="O234" s="28"/>
    </row>
    <row r="235" spans="1:15" x14ac:dyDescent="0.2">
      <c r="A235" s="169" t="s">
        <v>0</v>
      </c>
      <c r="B235" s="54"/>
      <c r="C235" s="169" t="s">
        <v>965</v>
      </c>
      <c r="D235" s="54"/>
      <c r="E235" s="169" t="s">
        <v>966</v>
      </c>
      <c r="F235" s="54"/>
      <c r="G235" s="54"/>
      <c r="H235" s="54"/>
      <c r="I235" s="54"/>
      <c r="J235" s="54"/>
      <c r="K235" s="170" t="s">
        <v>1047</v>
      </c>
      <c r="L235" s="54"/>
      <c r="M235" s="170" t="s">
        <v>0</v>
      </c>
      <c r="N235" s="54"/>
      <c r="O235" s="25"/>
    </row>
    <row r="236" spans="1:15" x14ac:dyDescent="0.2">
      <c r="A236" s="166" t="s">
        <v>862</v>
      </c>
      <c r="B236" s="54"/>
      <c r="C236" s="166" t="s">
        <v>1048</v>
      </c>
      <c r="D236" s="54"/>
      <c r="E236" s="166" t="s">
        <v>1049</v>
      </c>
      <c r="F236" s="54"/>
      <c r="G236" s="54"/>
      <c r="H236" s="54"/>
      <c r="I236" s="54"/>
      <c r="J236" s="54"/>
      <c r="K236" s="167" t="s">
        <v>801</v>
      </c>
      <c r="L236" s="54"/>
      <c r="M236" s="167" t="s">
        <v>0</v>
      </c>
      <c r="N236" s="54"/>
      <c r="O236" s="28"/>
    </row>
    <row r="237" spans="1:15" x14ac:dyDescent="0.2">
      <c r="A237" s="169" t="s">
        <v>0</v>
      </c>
      <c r="B237" s="54"/>
      <c r="C237" s="169" t="s">
        <v>941</v>
      </c>
      <c r="D237" s="54"/>
      <c r="E237" s="169" t="s">
        <v>942</v>
      </c>
      <c r="F237" s="54"/>
      <c r="G237" s="54"/>
      <c r="H237" s="54"/>
      <c r="I237" s="54"/>
      <c r="J237" s="54"/>
      <c r="K237" s="170" t="s">
        <v>801</v>
      </c>
      <c r="L237" s="54"/>
      <c r="M237" s="170" t="s">
        <v>0</v>
      </c>
      <c r="N237" s="54"/>
      <c r="O237" s="25"/>
    </row>
    <row r="238" spans="1:15" x14ac:dyDescent="0.2">
      <c r="A238" s="163" t="s">
        <v>0</v>
      </c>
      <c r="B238" s="54"/>
      <c r="C238" s="163" t="s">
        <v>981</v>
      </c>
      <c r="D238" s="54"/>
      <c r="E238" s="163" t="s">
        <v>982</v>
      </c>
      <c r="F238" s="54"/>
      <c r="G238" s="54"/>
      <c r="H238" s="54"/>
      <c r="I238" s="54"/>
      <c r="J238" s="54"/>
      <c r="K238" s="164" t="s">
        <v>983</v>
      </c>
      <c r="L238" s="54"/>
      <c r="M238" s="165">
        <v>18574.759999999998</v>
      </c>
      <c r="N238" s="54"/>
      <c r="O238" s="26">
        <f>M238/K238</f>
        <v>2.9366048772775776E-3</v>
      </c>
    </row>
    <row r="239" spans="1:15" x14ac:dyDescent="0.2">
      <c r="A239" s="163" t="s">
        <v>0</v>
      </c>
      <c r="B239" s="54"/>
      <c r="C239" s="163" t="s">
        <v>984</v>
      </c>
      <c r="D239" s="54"/>
      <c r="E239" s="163" t="s">
        <v>985</v>
      </c>
      <c r="F239" s="54"/>
      <c r="G239" s="54"/>
      <c r="H239" s="54"/>
      <c r="I239" s="54"/>
      <c r="J239" s="54"/>
      <c r="K239" s="164" t="s">
        <v>983</v>
      </c>
      <c r="L239" s="54"/>
      <c r="M239" s="165">
        <v>18574.759999999998</v>
      </c>
      <c r="N239" s="54"/>
      <c r="O239" s="26">
        <f>M239/K239</f>
        <v>2.9366048772775776E-3</v>
      </c>
    </row>
    <row r="240" spans="1:15" x14ac:dyDescent="0.2">
      <c r="A240" s="166" t="s">
        <v>831</v>
      </c>
      <c r="B240" s="54"/>
      <c r="C240" s="166" t="s">
        <v>986</v>
      </c>
      <c r="D240" s="54"/>
      <c r="E240" s="166" t="s">
        <v>987</v>
      </c>
      <c r="F240" s="54"/>
      <c r="G240" s="54"/>
      <c r="H240" s="54"/>
      <c r="I240" s="54"/>
      <c r="J240" s="54"/>
      <c r="K240" s="167" t="s">
        <v>988</v>
      </c>
      <c r="L240" s="54"/>
      <c r="M240" s="167" t="s">
        <v>0</v>
      </c>
      <c r="N240" s="54"/>
      <c r="O240" s="28"/>
    </row>
    <row r="241" spans="1:20" x14ac:dyDescent="0.2">
      <c r="A241" s="169" t="s">
        <v>0</v>
      </c>
      <c r="B241" s="54"/>
      <c r="C241" s="169" t="s">
        <v>854</v>
      </c>
      <c r="D241" s="54"/>
      <c r="E241" s="169" t="s">
        <v>855</v>
      </c>
      <c r="F241" s="54"/>
      <c r="G241" s="54"/>
      <c r="H241" s="54"/>
      <c r="I241" s="54"/>
      <c r="J241" s="54"/>
      <c r="K241" s="170" t="s">
        <v>988</v>
      </c>
      <c r="L241" s="54"/>
      <c r="M241" s="170" t="s">
        <v>0</v>
      </c>
      <c r="N241" s="54"/>
      <c r="O241" s="25"/>
    </row>
    <row r="242" spans="1:20" x14ac:dyDescent="0.2">
      <c r="A242" s="166" t="s">
        <v>831</v>
      </c>
      <c r="B242" s="54"/>
      <c r="C242" s="166" t="s">
        <v>1050</v>
      </c>
      <c r="D242" s="54"/>
      <c r="E242" s="166" t="s">
        <v>1051</v>
      </c>
      <c r="F242" s="54"/>
      <c r="G242" s="54"/>
      <c r="H242" s="54"/>
      <c r="I242" s="54"/>
      <c r="J242" s="54"/>
      <c r="K242" s="167" t="s">
        <v>1052</v>
      </c>
      <c r="L242" s="54"/>
      <c r="M242" s="167" t="s">
        <v>0</v>
      </c>
      <c r="N242" s="54"/>
      <c r="O242" s="28"/>
      <c r="Q242" s="11"/>
    </row>
    <row r="243" spans="1:20" x14ac:dyDescent="0.2">
      <c r="A243" s="169" t="s">
        <v>0</v>
      </c>
      <c r="B243" s="54"/>
      <c r="C243" s="169" t="s">
        <v>854</v>
      </c>
      <c r="D243" s="54"/>
      <c r="E243" s="169" t="s">
        <v>855</v>
      </c>
      <c r="F243" s="54"/>
      <c r="G243" s="54"/>
      <c r="H243" s="54"/>
      <c r="I243" s="54"/>
      <c r="J243" s="54"/>
      <c r="K243" s="170" t="s">
        <v>1052</v>
      </c>
      <c r="L243" s="54"/>
      <c r="M243" s="170" t="s">
        <v>0</v>
      </c>
      <c r="N243" s="54"/>
      <c r="O243" s="25"/>
    </row>
    <row r="244" spans="1:20" x14ac:dyDescent="0.2">
      <c r="A244" s="166" t="s">
        <v>838</v>
      </c>
      <c r="B244" s="54"/>
      <c r="C244" s="166" t="s">
        <v>989</v>
      </c>
      <c r="D244" s="54"/>
      <c r="E244" s="166" t="s">
        <v>990</v>
      </c>
      <c r="F244" s="54"/>
      <c r="G244" s="54"/>
      <c r="H244" s="54"/>
      <c r="I244" s="54"/>
      <c r="J244" s="54"/>
      <c r="K244" s="167" t="s">
        <v>991</v>
      </c>
      <c r="L244" s="54"/>
      <c r="M244" s="167"/>
      <c r="N244" s="54"/>
      <c r="O244" s="28">
        <f>M244/K244</f>
        <v>0</v>
      </c>
    </row>
    <row r="245" spans="1:20" x14ac:dyDescent="0.2">
      <c r="A245" s="169" t="s">
        <v>0</v>
      </c>
      <c r="B245" s="54"/>
      <c r="C245" s="169" t="s">
        <v>854</v>
      </c>
      <c r="D245" s="54"/>
      <c r="E245" s="169" t="s">
        <v>855</v>
      </c>
      <c r="F245" s="54"/>
      <c r="G245" s="54"/>
      <c r="H245" s="54"/>
      <c r="I245" s="54"/>
      <c r="J245" s="54"/>
      <c r="K245" s="170" t="s">
        <v>991</v>
      </c>
      <c r="L245" s="54"/>
      <c r="M245" s="170"/>
      <c r="N245" s="54"/>
      <c r="O245" s="25">
        <f>M245/K245</f>
        <v>0</v>
      </c>
    </row>
    <row r="246" spans="1:20" x14ac:dyDescent="0.2">
      <c r="A246" s="76" t="s">
        <v>0</v>
      </c>
      <c r="B246" s="54"/>
      <c r="C246" s="76">
        <v>4214</v>
      </c>
      <c r="D246" s="54"/>
      <c r="E246" s="147" t="s">
        <v>1001</v>
      </c>
      <c r="F246" s="54"/>
      <c r="G246" s="54"/>
      <c r="H246" s="54"/>
      <c r="I246" s="54"/>
      <c r="J246" s="54"/>
      <c r="K246" s="77" t="s">
        <v>0</v>
      </c>
      <c r="L246" s="54"/>
      <c r="M246" s="173"/>
      <c r="N246" s="174"/>
      <c r="O246" s="25"/>
      <c r="P246" s="19"/>
    </row>
    <row r="247" spans="1:20" x14ac:dyDescent="0.2">
      <c r="A247" s="166" t="s">
        <v>992</v>
      </c>
      <c r="B247" s="54"/>
      <c r="C247" s="166" t="s">
        <v>993</v>
      </c>
      <c r="D247" s="54"/>
      <c r="E247" s="166" t="s">
        <v>994</v>
      </c>
      <c r="F247" s="54"/>
      <c r="G247" s="54"/>
      <c r="H247" s="54"/>
      <c r="I247" s="54"/>
      <c r="J247" s="54"/>
      <c r="K247" s="167" t="s">
        <v>995</v>
      </c>
      <c r="L247" s="54"/>
      <c r="M247" s="167" t="s">
        <v>0</v>
      </c>
      <c r="N247" s="54"/>
      <c r="O247" s="28"/>
    </row>
    <row r="248" spans="1:20" x14ac:dyDescent="0.2">
      <c r="A248" s="169" t="s">
        <v>0</v>
      </c>
      <c r="B248" s="54"/>
      <c r="C248" s="169" t="s">
        <v>854</v>
      </c>
      <c r="D248" s="54"/>
      <c r="E248" s="169" t="s">
        <v>855</v>
      </c>
      <c r="F248" s="54"/>
      <c r="G248" s="54"/>
      <c r="H248" s="54"/>
      <c r="I248" s="54"/>
      <c r="J248" s="54"/>
      <c r="K248" s="170" t="s">
        <v>995</v>
      </c>
      <c r="L248" s="54"/>
      <c r="M248" s="170" t="s">
        <v>0</v>
      </c>
      <c r="N248" s="54"/>
      <c r="O248" s="25"/>
    </row>
    <row r="249" spans="1:20" x14ac:dyDescent="0.2">
      <c r="A249" s="166" t="s">
        <v>862</v>
      </c>
      <c r="B249" s="54"/>
      <c r="C249" s="166" t="s">
        <v>996</v>
      </c>
      <c r="D249" s="54"/>
      <c r="E249" s="166" t="s">
        <v>997</v>
      </c>
      <c r="F249" s="54"/>
      <c r="G249" s="54"/>
      <c r="H249" s="54"/>
      <c r="I249" s="54"/>
      <c r="J249" s="54"/>
      <c r="K249" s="167" t="s">
        <v>998</v>
      </c>
      <c r="L249" s="54"/>
      <c r="M249" s="167" t="s">
        <v>999</v>
      </c>
      <c r="N249" s="54"/>
      <c r="O249" s="28">
        <f>M249/K249</f>
        <v>2.2791116564417176E-2</v>
      </c>
    </row>
    <row r="250" spans="1:20" x14ac:dyDescent="0.2">
      <c r="A250" s="169" t="s">
        <v>0</v>
      </c>
      <c r="B250" s="54"/>
      <c r="C250" s="169" t="s">
        <v>854</v>
      </c>
      <c r="D250" s="54"/>
      <c r="E250" s="169" t="s">
        <v>855</v>
      </c>
      <c r="F250" s="54"/>
      <c r="G250" s="54"/>
      <c r="H250" s="54"/>
      <c r="I250" s="54"/>
      <c r="J250" s="54"/>
      <c r="K250" s="170" t="s">
        <v>998</v>
      </c>
      <c r="L250" s="54"/>
      <c r="M250" s="170" t="s">
        <v>999</v>
      </c>
      <c r="N250" s="54"/>
      <c r="O250" s="25">
        <f>M250/K250</f>
        <v>2.2791116564417176E-2</v>
      </c>
    </row>
    <row r="251" spans="1:20" x14ac:dyDescent="0.2">
      <c r="A251" s="76" t="s">
        <v>0</v>
      </c>
      <c r="B251" s="54"/>
      <c r="C251" s="76" t="s">
        <v>1000</v>
      </c>
      <c r="D251" s="54"/>
      <c r="E251" s="76" t="s">
        <v>1001</v>
      </c>
      <c r="F251" s="54"/>
      <c r="G251" s="54"/>
      <c r="H251" s="54"/>
      <c r="I251" s="54"/>
      <c r="J251" s="54"/>
      <c r="K251" s="77" t="s">
        <v>0</v>
      </c>
      <c r="L251" s="54"/>
      <c r="M251" s="77" t="s">
        <v>999</v>
      </c>
      <c r="N251" s="54"/>
      <c r="O251" s="25"/>
      <c r="T251" s="20" t="s">
        <v>1080</v>
      </c>
    </row>
    <row r="252" spans="1:20" x14ac:dyDescent="0.2">
      <c r="A252" s="166" t="s">
        <v>862</v>
      </c>
      <c r="B252" s="54"/>
      <c r="C252" s="166" t="s">
        <v>1053</v>
      </c>
      <c r="D252" s="54"/>
      <c r="E252" s="166" t="s">
        <v>1054</v>
      </c>
      <c r="F252" s="54"/>
      <c r="G252" s="54"/>
      <c r="H252" s="54"/>
      <c r="I252" s="54"/>
      <c r="J252" s="54"/>
      <c r="K252" s="167" t="s">
        <v>1055</v>
      </c>
      <c r="L252" s="54"/>
      <c r="M252" s="167" t="s">
        <v>0</v>
      </c>
      <c r="N252" s="54"/>
      <c r="O252" s="28"/>
    </row>
    <row r="253" spans="1:20" x14ac:dyDescent="0.2">
      <c r="A253" s="169" t="s">
        <v>0</v>
      </c>
      <c r="B253" s="54"/>
      <c r="C253" s="169" t="s">
        <v>854</v>
      </c>
      <c r="D253" s="54"/>
      <c r="E253" s="169" t="s">
        <v>855</v>
      </c>
      <c r="F253" s="54"/>
      <c r="G253" s="54"/>
      <c r="H253" s="54"/>
      <c r="I253" s="54"/>
      <c r="J253" s="54"/>
      <c r="K253" s="170" t="s">
        <v>1055</v>
      </c>
      <c r="L253" s="54"/>
      <c r="M253" s="170" t="s">
        <v>0</v>
      </c>
      <c r="N253" s="54"/>
      <c r="O253" s="25"/>
    </row>
    <row r="254" spans="1:20" x14ac:dyDescent="0.2">
      <c r="A254" s="166" t="s">
        <v>862</v>
      </c>
      <c r="B254" s="54"/>
      <c r="C254" s="166" t="s">
        <v>1002</v>
      </c>
      <c r="D254" s="54"/>
      <c r="E254" s="166" t="s">
        <v>1003</v>
      </c>
      <c r="F254" s="54"/>
      <c r="G254" s="54"/>
      <c r="H254" s="54"/>
      <c r="I254" s="54"/>
      <c r="J254" s="54"/>
      <c r="K254" s="167" t="s">
        <v>669</v>
      </c>
      <c r="L254" s="54"/>
      <c r="M254" s="167" t="s">
        <v>0</v>
      </c>
      <c r="N254" s="54"/>
      <c r="O254" s="28"/>
    </row>
    <row r="255" spans="1:20" x14ac:dyDescent="0.2">
      <c r="A255" s="169" t="s">
        <v>0</v>
      </c>
      <c r="B255" s="54"/>
      <c r="C255" s="169" t="s">
        <v>854</v>
      </c>
      <c r="D255" s="54"/>
      <c r="E255" s="169" t="s">
        <v>855</v>
      </c>
      <c r="F255" s="54"/>
      <c r="G255" s="54"/>
      <c r="H255" s="54"/>
      <c r="I255" s="54"/>
      <c r="J255" s="54"/>
      <c r="K255" s="170" t="s">
        <v>669</v>
      </c>
      <c r="L255" s="54"/>
      <c r="M255" s="170" t="s">
        <v>0</v>
      </c>
      <c r="N255" s="54"/>
      <c r="O255" s="25"/>
    </row>
    <row r="256" spans="1:20" x14ac:dyDescent="0.2">
      <c r="A256" s="166" t="s">
        <v>862</v>
      </c>
      <c r="B256" s="54"/>
      <c r="C256" s="166" t="s">
        <v>1014</v>
      </c>
      <c r="D256" s="54"/>
      <c r="E256" s="166" t="s">
        <v>1015</v>
      </c>
      <c r="F256" s="54"/>
      <c r="G256" s="54"/>
      <c r="H256" s="54"/>
      <c r="I256" s="54"/>
      <c r="J256" s="54"/>
      <c r="K256" s="167" t="s">
        <v>90</v>
      </c>
      <c r="L256" s="54"/>
      <c r="M256" s="167" t="s">
        <v>0</v>
      </c>
      <c r="N256" s="54"/>
      <c r="O256" s="28"/>
    </row>
    <row r="257" spans="1:15" x14ac:dyDescent="0.2">
      <c r="A257" s="169" t="s">
        <v>0</v>
      </c>
      <c r="B257" s="54"/>
      <c r="C257" s="169" t="s">
        <v>854</v>
      </c>
      <c r="D257" s="54"/>
      <c r="E257" s="169" t="s">
        <v>855</v>
      </c>
      <c r="F257" s="54"/>
      <c r="G257" s="54"/>
      <c r="H257" s="54"/>
      <c r="I257" s="54"/>
      <c r="J257" s="54"/>
      <c r="K257" s="170" t="s">
        <v>90</v>
      </c>
      <c r="L257" s="54"/>
      <c r="M257" s="170" t="s">
        <v>0</v>
      </c>
      <c r="N257" s="54"/>
      <c r="O257" s="25"/>
    </row>
    <row r="258" spans="1:15" x14ac:dyDescent="0.2">
      <c r="A258" s="166" t="s">
        <v>1004</v>
      </c>
      <c r="B258" s="54"/>
      <c r="C258" s="166" t="s">
        <v>1005</v>
      </c>
      <c r="D258" s="54"/>
      <c r="E258" s="166" t="s">
        <v>1006</v>
      </c>
      <c r="F258" s="54"/>
      <c r="G258" s="54"/>
      <c r="H258" s="54"/>
      <c r="I258" s="54"/>
      <c r="J258" s="54"/>
      <c r="K258" s="167" t="s">
        <v>1007</v>
      </c>
      <c r="L258" s="54"/>
      <c r="M258" s="167" t="s">
        <v>0</v>
      </c>
      <c r="N258" s="54"/>
      <c r="O258" s="28"/>
    </row>
    <row r="259" spans="1:15" x14ac:dyDescent="0.2">
      <c r="A259" s="169" t="s">
        <v>0</v>
      </c>
      <c r="B259" s="54"/>
      <c r="C259" s="169" t="s">
        <v>941</v>
      </c>
      <c r="D259" s="54"/>
      <c r="E259" s="169" t="s">
        <v>942</v>
      </c>
      <c r="F259" s="54"/>
      <c r="G259" s="54"/>
      <c r="H259" s="54"/>
      <c r="I259" s="54"/>
      <c r="J259" s="54"/>
      <c r="K259" s="170" t="s">
        <v>360</v>
      </c>
      <c r="L259" s="54"/>
      <c r="M259" s="170" t="s">
        <v>0</v>
      </c>
      <c r="N259" s="54"/>
      <c r="O259" s="25"/>
    </row>
    <row r="260" spans="1:15" x14ac:dyDescent="0.2">
      <c r="A260" s="169" t="s">
        <v>0</v>
      </c>
      <c r="B260" s="54"/>
      <c r="C260" s="169" t="s">
        <v>854</v>
      </c>
      <c r="D260" s="54"/>
      <c r="E260" s="169" t="s">
        <v>855</v>
      </c>
      <c r="F260" s="54"/>
      <c r="G260" s="54"/>
      <c r="H260" s="54"/>
      <c r="I260" s="54"/>
      <c r="J260" s="54"/>
      <c r="K260" s="170" t="s">
        <v>103</v>
      </c>
      <c r="L260" s="54"/>
      <c r="M260" s="170" t="s">
        <v>0</v>
      </c>
      <c r="N260" s="54"/>
      <c r="O260" s="25"/>
    </row>
    <row r="261" spans="1:15" x14ac:dyDescent="0.2">
      <c r="A261" s="166" t="s">
        <v>1004</v>
      </c>
      <c r="B261" s="54"/>
      <c r="C261" s="166" t="s">
        <v>1008</v>
      </c>
      <c r="D261" s="54"/>
      <c r="E261" s="166" t="s">
        <v>1009</v>
      </c>
      <c r="F261" s="54"/>
      <c r="G261" s="54"/>
      <c r="H261" s="54"/>
      <c r="I261" s="54"/>
      <c r="J261" s="54"/>
      <c r="K261" s="167" t="s">
        <v>1010</v>
      </c>
      <c r="L261" s="54"/>
      <c r="M261" s="167" t="s">
        <v>0</v>
      </c>
      <c r="N261" s="54"/>
      <c r="O261" s="28"/>
    </row>
    <row r="262" spans="1:15" x14ac:dyDescent="0.2">
      <c r="A262" s="169" t="s">
        <v>0</v>
      </c>
      <c r="B262" s="54"/>
      <c r="C262" s="169" t="s">
        <v>854</v>
      </c>
      <c r="D262" s="54"/>
      <c r="E262" s="169" t="s">
        <v>855</v>
      </c>
      <c r="F262" s="54"/>
      <c r="G262" s="54"/>
      <c r="H262" s="54"/>
      <c r="I262" s="54"/>
      <c r="J262" s="54"/>
      <c r="K262" s="170" t="s">
        <v>1010</v>
      </c>
      <c r="L262" s="54"/>
      <c r="M262" s="170" t="s">
        <v>0</v>
      </c>
      <c r="N262" s="54"/>
      <c r="O262" s="25"/>
    </row>
    <row r="263" spans="1:15" x14ac:dyDescent="0.2">
      <c r="A263" s="166" t="s">
        <v>1011</v>
      </c>
      <c r="B263" s="54"/>
      <c r="C263" s="166" t="s">
        <v>1012</v>
      </c>
      <c r="D263" s="54"/>
      <c r="E263" s="166" t="s">
        <v>1013</v>
      </c>
      <c r="F263" s="54"/>
      <c r="G263" s="54"/>
      <c r="H263" s="54"/>
      <c r="I263" s="54"/>
      <c r="J263" s="54"/>
      <c r="K263" s="167" t="s">
        <v>559</v>
      </c>
      <c r="L263" s="54"/>
      <c r="M263" s="167" t="s">
        <v>0</v>
      </c>
      <c r="N263" s="54"/>
      <c r="O263" s="28"/>
    </row>
    <row r="264" spans="1:15" x14ac:dyDescent="0.2">
      <c r="A264" s="169" t="s">
        <v>0</v>
      </c>
      <c r="B264" s="54"/>
      <c r="C264" s="169" t="s">
        <v>976</v>
      </c>
      <c r="D264" s="54"/>
      <c r="E264" s="169" t="s">
        <v>977</v>
      </c>
      <c r="F264" s="54"/>
      <c r="G264" s="54"/>
      <c r="H264" s="54"/>
      <c r="I264" s="54"/>
      <c r="J264" s="54"/>
      <c r="K264" s="170" t="s">
        <v>559</v>
      </c>
      <c r="L264" s="54"/>
      <c r="M264" s="170" t="s">
        <v>0</v>
      </c>
      <c r="N264" s="54"/>
      <c r="O264" s="25"/>
    </row>
    <row r="265" spans="1:15" x14ac:dyDescent="0.2">
      <c r="A265" s="157" t="s">
        <v>0</v>
      </c>
      <c r="B265" s="54"/>
      <c r="C265" s="157" t="s">
        <v>1056</v>
      </c>
      <c r="D265" s="54"/>
      <c r="E265" s="54"/>
      <c r="F265" s="54"/>
      <c r="G265" s="54"/>
      <c r="H265" s="54"/>
      <c r="I265" s="54"/>
      <c r="J265" s="54"/>
      <c r="K265" s="158" t="s">
        <v>637</v>
      </c>
      <c r="L265" s="54"/>
      <c r="M265" s="158" t="s">
        <v>638</v>
      </c>
      <c r="N265" s="54"/>
      <c r="O265" s="24">
        <f>M265/K265</f>
        <v>0.43558088847755666</v>
      </c>
    </row>
    <row r="266" spans="1:15" x14ac:dyDescent="0.2">
      <c r="A266" s="160" t="s">
        <v>0</v>
      </c>
      <c r="B266" s="54"/>
      <c r="C266" s="160" t="s">
        <v>470</v>
      </c>
      <c r="D266" s="54"/>
      <c r="E266" s="54"/>
      <c r="F266" s="54"/>
      <c r="G266" s="54"/>
      <c r="H266" s="54"/>
      <c r="I266" s="54"/>
      <c r="J266" s="54"/>
      <c r="K266" s="161" t="s">
        <v>1057</v>
      </c>
      <c r="L266" s="54"/>
      <c r="M266" s="161" t="s">
        <v>1058</v>
      </c>
      <c r="N266" s="54"/>
      <c r="O266" s="27">
        <f>M266/K266</f>
        <v>0.4313994186046512</v>
      </c>
    </row>
    <row r="267" spans="1:15" x14ac:dyDescent="0.2">
      <c r="A267" s="160" t="s">
        <v>0</v>
      </c>
      <c r="B267" s="54"/>
      <c r="C267" s="160" t="s">
        <v>471</v>
      </c>
      <c r="D267" s="54"/>
      <c r="E267" s="54"/>
      <c r="F267" s="54"/>
      <c r="G267" s="54"/>
      <c r="H267" s="54"/>
      <c r="I267" s="54"/>
      <c r="J267" s="54"/>
      <c r="K267" s="161" t="s">
        <v>1057</v>
      </c>
      <c r="L267" s="54"/>
      <c r="M267" s="161" t="s">
        <v>1058</v>
      </c>
      <c r="N267" s="54"/>
      <c r="O267" s="27">
        <f>M267/K267</f>
        <v>0.4313994186046512</v>
      </c>
    </row>
    <row r="268" spans="1:15" x14ac:dyDescent="0.2">
      <c r="A268" s="160" t="s">
        <v>0</v>
      </c>
      <c r="B268" s="54"/>
      <c r="C268" s="160" t="s">
        <v>472</v>
      </c>
      <c r="D268" s="54"/>
      <c r="E268" s="54"/>
      <c r="F268" s="54"/>
      <c r="G268" s="54"/>
      <c r="H268" s="54"/>
      <c r="I268" s="54"/>
      <c r="J268" s="54"/>
      <c r="K268" s="161" t="s">
        <v>473</v>
      </c>
      <c r="L268" s="54"/>
      <c r="M268" s="161" t="s">
        <v>504</v>
      </c>
      <c r="N268" s="54"/>
      <c r="O268" s="27">
        <f>M268/K268</f>
        <v>0.46499107806691453</v>
      </c>
    </row>
    <row r="269" spans="1:15" x14ac:dyDescent="0.2">
      <c r="A269" s="160" t="s">
        <v>0</v>
      </c>
      <c r="B269" s="54"/>
      <c r="C269" s="160" t="s">
        <v>476</v>
      </c>
      <c r="D269" s="54"/>
      <c r="E269" s="54"/>
      <c r="F269" s="54"/>
      <c r="G269" s="54"/>
      <c r="H269" s="54"/>
      <c r="I269" s="54"/>
      <c r="J269" s="54"/>
      <c r="K269" s="161" t="s">
        <v>477</v>
      </c>
      <c r="L269" s="54"/>
      <c r="M269" s="161" t="s">
        <v>506</v>
      </c>
      <c r="N269" s="54"/>
      <c r="O269" s="27">
        <f>M269/K269</f>
        <v>0.11032500000000001</v>
      </c>
    </row>
    <row r="270" spans="1:15" x14ac:dyDescent="0.2">
      <c r="A270" s="160" t="s">
        <v>0</v>
      </c>
      <c r="B270" s="54"/>
      <c r="C270" s="160" t="s">
        <v>478</v>
      </c>
      <c r="D270" s="54"/>
      <c r="E270" s="54"/>
      <c r="F270" s="54"/>
      <c r="G270" s="54"/>
      <c r="H270" s="54"/>
      <c r="I270" s="54"/>
      <c r="J270" s="54"/>
      <c r="K270" s="161" t="s">
        <v>479</v>
      </c>
      <c r="L270" s="54"/>
      <c r="M270" s="161" t="s">
        <v>0</v>
      </c>
      <c r="N270" s="54"/>
      <c r="O270" s="27"/>
    </row>
    <row r="271" spans="1:15" x14ac:dyDescent="0.2">
      <c r="A271" s="160" t="s">
        <v>0</v>
      </c>
      <c r="B271" s="54"/>
      <c r="C271" s="160" t="s">
        <v>480</v>
      </c>
      <c r="D271" s="54"/>
      <c r="E271" s="54"/>
      <c r="F271" s="54"/>
      <c r="G271" s="54"/>
      <c r="H271" s="54"/>
      <c r="I271" s="54"/>
      <c r="J271" s="54"/>
      <c r="K271" s="161" t="s">
        <v>481</v>
      </c>
      <c r="L271" s="54"/>
      <c r="M271" s="161" t="s">
        <v>457</v>
      </c>
      <c r="N271" s="54"/>
      <c r="O271" s="27">
        <f>M271/K271</f>
        <v>0.47769230769230769</v>
      </c>
    </row>
    <row r="272" spans="1:15" x14ac:dyDescent="0.2">
      <c r="A272" s="163" t="s">
        <v>0</v>
      </c>
      <c r="B272" s="54"/>
      <c r="C272" s="163" t="s">
        <v>773</v>
      </c>
      <c r="D272" s="54"/>
      <c r="E272" s="163" t="s">
        <v>774</v>
      </c>
      <c r="F272" s="54"/>
      <c r="G272" s="54"/>
      <c r="H272" s="54"/>
      <c r="I272" s="54"/>
      <c r="J272" s="54"/>
      <c r="K272" s="164" t="s">
        <v>637</v>
      </c>
      <c r="L272" s="54"/>
      <c r="M272" s="164" t="s">
        <v>638</v>
      </c>
      <c r="N272" s="54"/>
      <c r="O272" s="26">
        <f>M272/K272</f>
        <v>0.43558088847755666</v>
      </c>
    </row>
    <row r="273" spans="1:15" x14ac:dyDescent="0.2">
      <c r="A273" s="163" t="s">
        <v>0</v>
      </c>
      <c r="B273" s="54"/>
      <c r="C273" s="163" t="s">
        <v>777</v>
      </c>
      <c r="D273" s="54"/>
      <c r="E273" s="163" t="s">
        <v>778</v>
      </c>
      <c r="F273" s="54"/>
      <c r="G273" s="54"/>
      <c r="H273" s="54"/>
      <c r="I273" s="54"/>
      <c r="J273" s="54"/>
      <c r="K273" s="164" t="s">
        <v>637</v>
      </c>
      <c r="L273" s="54"/>
      <c r="M273" s="164" t="s">
        <v>638</v>
      </c>
      <c r="N273" s="54"/>
      <c r="O273" s="26">
        <f>M273/K273</f>
        <v>0.43558088847755666</v>
      </c>
    </row>
    <row r="274" spans="1:15" x14ac:dyDescent="0.2">
      <c r="A274" s="166" t="s">
        <v>779</v>
      </c>
      <c r="B274" s="54"/>
      <c r="C274" s="166" t="s">
        <v>780</v>
      </c>
      <c r="D274" s="54"/>
      <c r="E274" s="166" t="s">
        <v>781</v>
      </c>
      <c r="F274" s="54"/>
      <c r="G274" s="54"/>
      <c r="H274" s="54"/>
      <c r="I274" s="54"/>
      <c r="J274" s="54"/>
      <c r="K274" s="167" t="s">
        <v>637</v>
      </c>
      <c r="L274" s="54"/>
      <c r="M274" s="167" t="s">
        <v>638</v>
      </c>
      <c r="N274" s="54"/>
      <c r="O274" s="28">
        <f>M274/K274</f>
        <v>0.43558088847755666</v>
      </c>
    </row>
    <row r="275" spans="1:15" x14ac:dyDescent="0.2">
      <c r="A275" s="169" t="s">
        <v>0</v>
      </c>
      <c r="B275" s="54"/>
      <c r="C275" s="169" t="s">
        <v>657</v>
      </c>
      <c r="D275" s="54"/>
      <c r="E275" s="169" t="s">
        <v>658</v>
      </c>
      <c r="F275" s="54"/>
      <c r="G275" s="54"/>
      <c r="H275" s="54"/>
      <c r="I275" s="54"/>
      <c r="J275" s="54"/>
      <c r="K275" s="170" t="s">
        <v>1059</v>
      </c>
      <c r="L275" s="54"/>
      <c r="M275" s="170" t="s">
        <v>1060</v>
      </c>
      <c r="N275" s="54"/>
      <c r="O275" s="25">
        <f>M275/K275</f>
        <v>0.49251368421052633</v>
      </c>
    </row>
    <row r="276" spans="1:15" x14ac:dyDescent="0.2">
      <c r="A276" s="76" t="s">
        <v>0</v>
      </c>
      <c r="B276" s="54"/>
      <c r="C276" s="76" t="s">
        <v>661</v>
      </c>
      <c r="D276" s="54"/>
      <c r="E276" s="76" t="s">
        <v>662</v>
      </c>
      <c r="F276" s="54"/>
      <c r="G276" s="54"/>
      <c r="H276" s="54"/>
      <c r="I276" s="54"/>
      <c r="J276" s="54"/>
      <c r="K276" s="77" t="s">
        <v>0</v>
      </c>
      <c r="L276" s="54"/>
      <c r="M276" s="77" t="s">
        <v>1060</v>
      </c>
      <c r="N276" s="54"/>
      <c r="O276" s="25"/>
    </row>
    <row r="277" spans="1:15" x14ac:dyDescent="0.2">
      <c r="A277" s="169" t="s">
        <v>0</v>
      </c>
      <c r="B277" s="54"/>
      <c r="C277" s="169" t="s">
        <v>663</v>
      </c>
      <c r="D277" s="54"/>
      <c r="E277" s="169" t="s">
        <v>664</v>
      </c>
      <c r="F277" s="54"/>
      <c r="G277" s="54"/>
      <c r="H277" s="54"/>
      <c r="I277" s="54"/>
      <c r="J277" s="54"/>
      <c r="K277" s="170" t="s">
        <v>1061</v>
      </c>
      <c r="L277" s="54"/>
      <c r="M277" s="170" t="s">
        <v>0</v>
      </c>
      <c r="N277" s="54"/>
      <c r="O277" s="25"/>
    </row>
    <row r="278" spans="1:15" x14ac:dyDescent="0.2">
      <c r="A278" s="169" t="s">
        <v>0</v>
      </c>
      <c r="B278" s="54"/>
      <c r="C278" s="169" t="s">
        <v>667</v>
      </c>
      <c r="D278" s="54"/>
      <c r="E278" s="169" t="s">
        <v>668</v>
      </c>
      <c r="F278" s="54"/>
      <c r="G278" s="54"/>
      <c r="H278" s="54"/>
      <c r="I278" s="54"/>
      <c r="J278" s="54"/>
      <c r="K278" s="170" t="s">
        <v>1062</v>
      </c>
      <c r="L278" s="54"/>
      <c r="M278" s="170" t="s">
        <v>1063</v>
      </c>
      <c r="N278" s="54"/>
      <c r="O278" s="25">
        <f>M278/K278</f>
        <v>0.47304195652173914</v>
      </c>
    </row>
    <row r="279" spans="1:15" x14ac:dyDescent="0.2">
      <c r="A279" s="76" t="s">
        <v>0</v>
      </c>
      <c r="B279" s="54"/>
      <c r="C279" s="76" t="s">
        <v>671</v>
      </c>
      <c r="D279" s="54"/>
      <c r="E279" s="76" t="s">
        <v>672</v>
      </c>
      <c r="F279" s="54"/>
      <c r="G279" s="54"/>
      <c r="H279" s="54"/>
      <c r="I279" s="54"/>
      <c r="J279" s="54"/>
      <c r="K279" s="77" t="s">
        <v>0</v>
      </c>
      <c r="L279" s="54"/>
      <c r="M279" s="77" t="s">
        <v>1064</v>
      </c>
      <c r="N279" s="54"/>
      <c r="O279" s="25"/>
    </row>
    <row r="280" spans="1:15" x14ac:dyDescent="0.2">
      <c r="A280" s="76" t="s">
        <v>0</v>
      </c>
      <c r="B280" s="54"/>
      <c r="C280" s="76" t="s">
        <v>674</v>
      </c>
      <c r="D280" s="54"/>
      <c r="E280" s="76" t="s">
        <v>675</v>
      </c>
      <c r="F280" s="54"/>
      <c r="G280" s="54"/>
      <c r="H280" s="54"/>
      <c r="I280" s="54"/>
      <c r="J280" s="54"/>
      <c r="K280" s="77" t="s">
        <v>0</v>
      </c>
      <c r="L280" s="54"/>
      <c r="M280" s="77" t="s">
        <v>1065</v>
      </c>
      <c r="N280" s="54"/>
      <c r="O280" s="25"/>
    </row>
    <row r="281" spans="1:15" x14ac:dyDescent="0.2">
      <c r="A281" s="76" t="s">
        <v>0</v>
      </c>
      <c r="B281" s="54"/>
      <c r="C281" s="76" t="s">
        <v>677</v>
      </c>
      <c r="D281" s="54"/>
      <c r="E281" s="76" t="s">
        <v>678</v>
      </c>
      <c r="F281" s="54"/>
      <c r="G281" s="54"/>
      <c r="H281" s="54"/>
      <c r="I281" s="54"/>
      <c r="J281" s="54"/>
      <c r="K281" s="77" t="s">
        <v>0</v>
      </c>
      <c r="L281" s="54"/>
      <c r="M281" s="77" t="s">
        <v>1066</v>
      </c>
      <c r="N281" s="54"/>
      <c r="O281" s="25"/>
    </row>
    <row r="282" spans="1:15" x14ac:dyDescent="0.2">
      <c r="A282" s="169" t="s">
        <v>0</v>
      </c>
      <c r="B282" s="54"/>
      <c r="C282" s="169" t="s">
        <v>680</v>
      </c>
      <c r="D282" s="54"/>
      <c r="E282" s="169" t="s">
        <v>681</v>
      </c>
      <c r="F282" s="54"/>
      <c r="G282" s="54"/>
      <c r="H282" s="54"/>
      <c r="I282" s="54"/>
      <c r="J282" s="54"/>
      <c r="K282" s="170" t="s">
        <v>393</v>
      </c>
      <c r="L282" s="54"/>
      <c r="M282" s="170" t="s">
        <v>1067</v>
      </c>
      <c r="N282" s="54"/>
      <c r="O282" s="25">
        <f>M282/K282</f>
        <v>0.38763636363636361</v>
      </c>
    </row>
    <row r="283" spans="1:15" x14ac:dyDescent="0.2">
      <c r="A283" s="76" t="s">
        <v>0</v>
      </c>
      <c r="B283" s="54"/>
      <c r="C283" s="76" t="s">
        <v>686</v>
      </c>
      <c r="D283" s="54"/>
      <c r="E283" s="76" t="s">
        <v>687</v>
      </c>
      <c r="F283" s="54"/>
      <c r="G283" s="54"/>
      <c r="H283" s="54"/>
      <c r="I283" s="54"/>
      <c r="J283" s="54"/>
      <c r="K283" s="77" t="s">
        <v>0</v>
      </c>
      <c r="L283" s="54"/>
      <c r="M283" s="77" t="s">
        <v>754</v>
      </c>
      <c r="N283" s="54"/>
      <c r="O283" s="25"/>
    </row>
    <row r="284" spans="1:15" x14ac:dyDescent="0.2">
      <c r="A284" s="76" t="s">
        <v>0</v>
      </c>
      <c r="B284" s="54"/>
      <c r="C284" s="76" t="s">
        <v>690</v>
      </c>
      <c r="D284" s="54"/>
      <c r="E284" s="76" t="s">
        <v>691</v>
      </c>
      <c r="F284" s="54"/>
      <c r="G284" s="54"/>
      <c r="H284" s="54"/>
      <c r="I284" s="54"/>
      <c r="J284" s="54"/>
      <c r="K284" s="77" t="s">
        <v>0</v>
      </c>
      <c r="L284" s="54"/>
      <c r="M284" s="77" t="s">
        <v>1068</v>
      </c>
      <c r="N284" s="54"/>
      <c r="O284" s="25"/>
    </row>
    <row r="285" spans="1:15" x14ac:dyDescent="0.2">
      <c r="A285" s="169" t="s">
        <v>0</v>
      </c>
      <c r="B285" s="54"/>
      <c r="C285" s="169" t="s">
        <v>693</v>
      </c>
      <c r="D285" s="54"/>
      <c r="E285" s="169" t="s">
        <v>694</v>
      </c>
      <c r="F285" s="54"/>
      <c r="G285" s="54"/>
      <c r="H285" s="54"/>
      <c r="I285" s="54"/>
      <c r="J285" s="54"/>
      <c r="K285" s="170" t="s">
        <v>474</v>
      </c>
      <c r="L285" s="54"/>
      <c r="M285" s="170" t="s">
        <v>1069</v>
      </c>
      <c r="N285" s="54"/>
      <c r="O285" s="25">
        <f>M285/K285</f>
        <v>5.7291666666666664E-2</v>
      </c>
    </row>
    <row r="286" spans="1:15" x14ac:dyDescent="0.2">
      <c r="A286" s="76" t="s">
        <v>0</v>
      </c>
      <c r="B286" s="54"/>
      <c r="C286" s="76" t="s">
        <v>697</v>
      </c>
      <c r="D286" s="54"/>
      <c r="E286" s="76" t="s">
        <v>698</v>
      </c>
      <c r="F286" s="54"/>
      <c r="G286" s="54"/>
      <c r="H286" s="54"/>
      <c r="I286" s="54"/>
      <c r="J286" s="54"/>
      <c r="K286" s="77" t="s">
        <v>0</v>
      </c>
      <c r="L286" s="54"/>
      <c r="M286" s="77" t="s">
        <v>479</v>
      </c>
      <c r="N286" s="54"/>
      <c r="O286" s="25"/>
    </row>
    <row r="287" spans="1:15" x14ac:dyDescent="0.2">
      <c r="A287" s="76" t="s">
        <v>0</v>
      </c>
      <c r="B287" s="54"/>
      <c r="C287" s="76" t="s">
        <v>703</v>
      </c>
      <c r="D287" s="54"/>
      <c r="E287" s="76" t="s">
        <v>704</v>
      </c>
      <c r="F287" s="54"/>
      <c r="G287" s="54"/>
      <c r="H287" s="54"/>
      <c r="I287" s="54"/>
      <c r="J287" s="54"/>
      <c r="K287" s="77" t="s">
        <v>0</v>
      </c>
      <c r="L287" s="54"/>
      <c r="M287" s="77" t="s">
        <v>1070</v>
      </c>
      <c r="N287" s="54"/>
      <c r="O287" s="25"/>
    </row>
    <row r="288" spans="1:15" x14ac:dyDescent="0.2">
      <c r="A288" s="169" t="s">
        <v>0</v>
      </c>
      <c r="B288" s="54"/>
      <c r="C288" s="169" t="s">
        <v>706</v>
      </c>
      <c r="D288" s="54"/>
      <c r="E288" s="169" t="s">
        <v>707</v>
      </c>
      <c r="F288" s="54"/>
      <c r="G288" s="54"/>
      <c r="H288" s="54"/>
      <c r="I288" s="54"/>
      <c r="J288" s="54"/>
      <c r="K288" s="170" t="s">
        <v>1071</v>
      </c>
      <c r="L288" s="54"/>
      <c r="M288" s="170" t="s">
        <v>1072</v>
      </c>
      <c r="N288" s="54"/>
      <c r="O288" s="25">
        <f>M288/K288</f>
        <v>0.39443291666666663</v>
      </c>
    </row>
    <row r="289" spans="1:15" x14ac:dyDescent="0.2">
      <c r="A289" s="76" t="s">
        <v>0</v>
      </c>
      <c r="B289" s="54"/>
      <c r="C289" s="76" t="s">
        <v>709</v>
      </c>
      <c r="D289" s="54"/>
      <c r="E289" s="76" t="s">
        <v>710</v>
      </c>
      <c r="F289" s="54"/>
      <c r="G289" s="54"/>
      <c r="H289" s="54"/>
      <c r="I289" s="54"/>
      <c r="J289" s="54"/>
      <c r="K289" s="77" t="s">
        <v>0</v>
      </c>
      <c r="L289" s="54"/>
      <c r="M289" s="77" t="s">
        <v>1073</v>
      </c>
      <c r="N289" s="54"/>
      <c r="O289" s="25"/>
    </row>
    <row r="290" spans="1:15" x14ac:dyDescent="0.2">
      <c r="A290" s="76" t="s">
        <v>0</v>
      </c>
      <c r="B290" s="54"/>
      <c r="C290" s="76" t="s">
        <v>720</v>
      </c>
      <c r="D290" s="54"/>
      <c r="E290" s="76" t="s">
        <v>721</v>
      </c>
      <c r="F290" s="54"/>
      <c r="G290" s="54"/>
      <c r="H290" s="54"/>
      <c r="I290" s="54"/>
      <c r="J290" s="54"/>
      <c r="K290" s="77" t="s">
        <v>0</v>
      </c>
      <c r="L290" s="54"/>
      <c r="M290" s="77" t="s">
        <v>1074</v>
      </c>
      <c r="N290" s="54"/>
      <c r="O290" s="25"/>
    </row>
    <row r="291" spans="1:15" x14ac:dyDescent="0.2">
      <c r="A291" s="76" t="s">
        <v>0</v>
      </c>
      <c r="B291" s="54"/>
      <c r="C291" s="76" t="s">
        <v>722</v>
      </c>
      <c r="D291" s="54"/>
      <c r="E291" s="76" t="s">
        <v>723</v>
      </c>
      <c r="F291" s="54"/>
      <c r="G291" s="54"/>
      <c r="H291" s="54"/>
      <c r="I291" s="54"/>
      <c r="J291" s="54"/>
      <c r="K291" s="77" t="s">
        <v>0</v>
      </c>
      <c r="L291" s="54"/>
      <c r="M291" s="77" t="s">
        <v>1075</v>
      </c>
      <c r="N291" s="54"/>
      <c r="O291" s="25"/>
    </row>
    <row r="292" spans="1:15" x14ac:dyDescent="0.2">
      <c r="A292" s="169" t="s">
        <v>0</v>
      </c>
      <c r="B292" s="54"/>
      <c r="C292" s="169" t="s">
        <v>727</v>
      </c>
      <c r="D292" s="54"/>
      <c r="E292" s="169" t="s">
        <v>728</v>
      </c>
      <c r="F292" s="54"/>
      <c r="G292" s="54"/>
      <c r="H292" s="54"/>
      <c r="I292" s="54"/>
      <c r="J292" s="54"/>
      <c r="K292" s="170" t="s">
        <v>897</v>
      </c>
      <c r="L292" s="54"/>
      <c r="M292" s="170" t="s">
        <v>0</v>
      </c>
      <c r="N292" s="54"/>
      <c r="O292" s="25"/>
    </row>
    <row r="293" spans="1:15" x14ac:dyDescent="0.2">
      <c r="A293" s="169" t="s">
        <v>0</v>
      </c>
      <c r="B293" s="54"/>
      <c r="C293" s="169" t="s">
        <v>1016</v>
      </c>
      <c r="D293" s="54"/>
      <c r="E293" s="169" t="s">
        <v>1017</v>
      </c>
      <c r="F293" s="54"/>
      <c r="G293" s="54"/>
      <c r="H293" s="54"/>
      <c r="I293" s="54"/>
      <c r="J293" s="54"/>
      <c r="K293" s="170" t="s">
        <v>1076</v>
      </c>
      <c r="L293" s="54"/>
      <c r="M293" s="170" t="s">
        <v>1077</v>
      </c>
      <c r="N293" s="54"/>
      <c r="O293" s="25">
        <f>M293/K293</f>
        <v>0.27325312499999999</v>
      </c>
    </row>
    <row r="294" spans="1:15" x14ac:dyDescent="0.2">
      <c r="A294" s="76" t="s">
        <v>0</v>
      </c>
      <c r="B294" s="54"/>
      <c r="C294" s="76" t="s">
        <v>1018</v>
      </c>
      <c r="D294" s="54"/>
      <c r="E294" s="76" t="s">
        <v>1019</v>
      </c>
      <c r="F294" s="54"/>
      <c r="G294" s="54"/>
      <c r="H294" s="54"/>
      <c r="I294" s="54"/>
      <c r="J294" s="54"/>
      <c r="K294" s="77" t="s">
        <v>0</v>
      </c>
      <c r="L294" s="54"/>
      <c r="M294" s="77" t="s">
        <v>1077</v>
      </c>
      <c r="N294" s="54"/>
      <c r="O294" s="25"/>
    </row>
    <row r="295" spans="1:15" x14ac:dyDescent="0.2">
      <c r="A295" s="169" t="s">
        <v>0</v>
      </c>
      <c r="B295" s="54"/>
      <c r="C295" s="169" t="s">
        <v>1078</v>
      </c>
      <c r="D295" s="54"/>
      <c r="E295" s="169" t="s">
        <v>1079</v>
      </c>
      <c r="F295" s="54"/>
      <c r="G295" s="54"/>
      <c r="H295" s="54"/>
      <c r="I295" s="54"/>
      <c r="J295" s="54"/>
      <c r="K295" s="170" t="s">
        <v>456</v>
      </c>
      <c r="L295" s="54"/>
      <c r="M295" s="171">
        <v>12420</v>
      </c>
      <c r="N295" s="54"/>
      <c r="O295" s="25">
        <f>M295/K295</f>
        <v>0.47586206896551725</v>
      </c>
    </row>
  </sheetData>
  <mergeCells count="1427">
    <mergeCell ref="A295:B295"/>
    <mergeCell ref="C295:D295"/>
    <mergeCell ref="E295:J295"/>
    <mergeCell ref="K295:L295"/>
    <mergeCell ref="M295:N295"/>
    <mergeCell ref="A293:B293"/>
    <mergeCell ref="C293:D293"/>
    <mergeCell ref="E293:J293"/>
    <mergeCell ref="K293:L293"/>
    <mergeCell ref="M293:N293"/>
    <mergeCell ref="A204:B204"/>
    <mergeCell ref="C204:D204"/>
    <mergeCell ref="E204:J204"/>
    <mergeCell ref="K204:L204"/>
    <mergeCell ref="M204:N204"/>
    <mergeCell ref="A291:B291"/>
    <mergeCell ref="C291:D291"/>
    <mergeCell ref="E291:J291"/>
    <mergeCell ref="K291:L291"/>
    <mergeCell ref="M291:N291"/>
    <mergeCell ref="A203:B203"/>
    <mergeCell ref="C203:D203"/>
    <mergeCell ref="E203:J203"/>
    <mergeCell ref="K203:L203"/>
    <mergeCell ref="M203:N203"/>
    <mergeCell ref="A289:B289"/>
    <mergeCell ref="C289:D289"/>
    <mergeCell ref="E289:J289"/>
    <mergeCell ref="K289:L289"/>
    <mergeCell ref="M289:N289"/>
    <mergeCell ref="A294:B294"/>
    <mergeCell ref="C294:D294"/>
    <mergeCell ref="E294:J294"/>
    <mergeCell ref="K294:L294"/>
    <mergeCell ref="M294:N294"/>
    <mergeCell ref="A287:B287"/>
    <mergeCell ref="C287:D287"/>
    <mergeCell ref="E287:J287"/>
    <mergeCell ref="K287:L287"/>
    <mergeCell ref="M287:N287"/>
    <mergeCell ref="A292:B292"/>
    <mergeCell ref="C292:D292"/>
    <mergeCell ref="E292:J292"/>
    <mergeCell ref="K292:L292"/>
    <mergeCell ref="M292:N292"/>
    <mergeCell ref="A285:B285"/>
    <mergeCell ref="C285:D285"/>
    <mergeCell ref="E285:J285"/>
    <mergeCell ref="K285:L285"/>
    <mergeCell ref="M285:N285"/>
    <mergeCell ref="A290:B290"/>
    <mergeCell ref="C290:D290"/>
    <mergeCell ref="E290:J290"/>
    <mergeCell ref="K290:L290"/>
    <mergeCell ref="M290:N290"/>
    <mergeCell ref="A283:B283"/>
    <mergeCell ref="C283:D283"/>
    <mergeCell ref="E283:J283"/>
    <mergeCell ref="K283:L283"/>
    <mergeCell ref="M283:N283"/>
    <mergeCell ref="A288:B288"/>
    <mergeCell ref="C288:D288"/>
    <mergeCell ref="E288:J288"/>
    <mergeCell ref="K288:L288"/>
    <mergeCell ref="M288:N288"/>
    <mergeCell ref="A281:B281"/>
    <mergeCell ref="C281:D281"/>
    <mergeCell ref="E281:J281"/>
    <mergeCell ref="K281:L281"/>
    <mergeCell ref="M281:N281"/>
    <mergeCell ref="A286:B286"/>
    <mergeCell ref="C286:D286"/>
    <mergeCell ref="E286:J286"/>
    <mergeCell ref="K286:L286"/>
    <mergeCell ref="M286:N286"/>
    <mergeCell ref="A279:B279"/>
    <mergeCell ref="C279:D279"/>
    <mergeCell ref="E279:J279"/>
    <mergeCell ref="K279:L279"/>
    <mergeCell ref="M279:N279"/>
    <mergeCell ref="A284:B284"/>
    <mergeCell ref="C284:D284"/>
    <mergeCell ref="E284:J284"/>
    <mergeCell ref="K284:L284"/>
    <mergeCell ref="M284:N284"/>
    <mergeCell ref="A277:B277"/>
    <mergeCell ref="C277:D277"/>
    <mergeCell ref="E277:J277"/>
    <mergeCell ref="K277:L277"/>
    <mergeCell ref="M277:N277"/>
    <mergeCell ref="A282:B282"/>
    <mergeCell ref="C282:D282"/>
    <mergeCell ref="E282:J282"/>
    <mergeCell ref="K282:L282"/>
    <mergeCell ref="M282:N282"/>
    <mergeCell ref="A275:B275"/>
    <mergeCell ref="C275:D275"/>
    <mergeCell ref="E275:J275"/>
    <mergeCell ref="K275:L275"/>
    <mergeCell ref="M275:N275"/>
    <mergeCell ref="A280:B280"/>
    <mergeCell ref="C280:D280"/>
    <mergeCell ref="E280:J280"/>
    <mergeCell ref="K280:L280"/>
    <mergeCell ref="M280:N280"/>
    <mergeCell ref="A273:B273"/>
    <mergeCell ref="C273:D273"/>
    <mergeCell ref="E273:J273"/>
    <mergeCell ref="K273:L273"/>
    <mergeCell ref="M273:N273"/>
    <mergeCell ref="A278:B278"/>
    <mergeCell ref="C278:D278"/>
    <mergeCell ref="E278:J278"/>
    <mergeCell ref="K278:L278"/>
    <mergeCell ref="M278:N278"/>
    <mergeCell ref="A271:B271"/>
    <mergeCell ref="C271:J271"/>
    <mergeCell ref="K271:L271"/>
    <mergeCell ref="M271:N271"/>
    <mergeCell ref="A272:B272"/>
    <mergeCell ref="A276:B276"/>
    <mergeCell ref="C276:D276"/>
    <mergeCell ref="E276:J276"/>
    <mergeCell ref="K276:L276"/>
    <mergeCell ref="M276:N276"/>
    <mergeCell ref="C269:J269"/>
    <mergeCell ref="K269:L269"/>
    <mergeCell ref="M269:N269"/>
    <mergeCell ref="A270:B270"/>
    <mergeCell ref="C270:J270"/>
    <mergeCell ref="A274:B274"/>
    <mergeCell ref="C274:D274"/>
    <mergeCell ref="E274:J274"/>
    <mergeCell ref="K274:L274"/>
    <mergeCell ref="M274:N274"/>
    <mergeCell ref="M267:N267"/>
    <mergeCell ref="A268:B268"/>
    <mergeCell ref="C268:J268"/>
    <mergeCell ref="K268:L268"/>
    <mergeCell ref="M268:N268"/>
    <mergeCell ref="C272:D272"/>
    <mergeCell ref="E272:J272"/>
    <mergeCell ref="K272:L272"/>
    <mergeCell ref="M272:N272"/>
    <mergeCell ref="A269:B269"/>
    <mergeCell ref="A266:B266"/>
    <mergeCell ref="C266:J266"/>
    <mergeCell ref="K266:L266"/>
    <mergeCell ref="M266:N266"/>
    <mergeCell ref="A263:B263"/>
    <mergeCell ref="K270:L270"/>
    <mergeCell ref="M270:N270"/>
    <mergeCell ref="A267:B267"/>
    <mergeCell ref="C267:J267"/>
    <mergeCell ref="K267:L267"/>
    <mergeCell ref="A253:B253"/>
    <mergeCell ref="C253:D253"/>
    <mergeCell ref="E253:J253"/>
    <mergeCell ref="K253:L253"/>
    <mergeCell ref="M253:N253"/>
    <mergeCell ref="A265:B265"/>
    <mergeCell ref="C265:J265"/>
    <mergeCell ref="K265:L265"/>
    <mergeCell ref="M265:N265"/>
    <mergeCell ref="A257:B257"/>
    <mergeCell ref="A243:B243"/>
    <mergeCell ref="C243:D243"/>
    <mergeCell ref="E243:J243"/>
    <mergeCell ref="K243:L243"/>
    <mergeCell ref="M243:N243"/>
    <mergeCell ref="C252:D252"/>
    <mergeCell ref="E252:J252"/>
    <mergeCell ref="K252:L252"/>
    <mergeCell ref="M252:N252"/>
    <mergeCell ref="A237:B237"/>
    <mergeCell ref="C237:D237"/>
    <mergeCell ref="E237:J237"/>
    <mergeCell ref="K237:L237"/>
    <mergeCell ref="M237:N237"/>
    <mergeCell ref="A242:B242"/>
    <mergeCell ref="C242:D242"/>
    <mergeCell ref="E242:J242"/>
    <mergeCell ref="K242:L242"/>
    <mergeCell ref="M242:N242"/>
    <mergeCell ref="A235:B235"/>
    <mergeCell ref="C235:D235"/>
    <mergeCell ref="E235:J235"/>
    <mergeCell ref="K235:L235"/>
    <mergeCell ref="M235:N235"/>
    <mergeCell ref="A236:B236"/>
    <mergeCell ref="C236:D236"/>
    <mergeCell ref="E236:J236"/>
    <mergeCell ref="K236:L236"/>
    <mergeCell ref="M236:N236"/>
    <mergeCell ref="A220:B220"/>
    <mergeCell ref="C220:D220"/>
    <mergeCell ref="E220:J220"/>
    <mergeCell ref="K220:L220"/>
    <mergeCell ref="M220:N220"/>
    <mergeCell ref="A234:B234"/>
    <mergeCell ref="C234:D234"/>
    <mergeCell ref="E234:J234"/>
    <mergeCell ref="K234:L234"/>
    <mergeCell ref="M234:N234"/>
    <mergeCell ref="A207:B207"/>
    <mergeCell ref="C207:D207"/>
    <mergeCell ref="E207:J207"/>
    <mergeCell ref="K207:L207"/>
    <mergeCell ref="M207:N207"/>
    <mergeCell ref="A214:B214"/>
    <mergeCell ref="C214:D214"/>
    <mergeCell ref="E214:J214"/>
    <mergeCell ref="K214:L214"/>
    <mergeCell ref="M214:N214"/>
    <mergeCell ref="A205:B205"/>
    <mergeCell ref="C205:D205"/>
    <mergeCell ref="E205:J205"/>
    <mergeCell ref="K205:L205"/>
    <mergeCell ref="M205:N205"/>
    <mergeCell ref="A206:B206"/>
    <mergeCell ref="C206:D206"/>
    <mergeCell ref="E206:J206"/>
    <mergeCell ref="K206:L206"/>
    <mergeCell ref="M206:N206"/>
    <mergeCell ref="A198:B198"/>
    <mergeCell ref="C198:D198"/>
    <mergeCell ref="E198:J198"/>
    <mergeCell ref="K198:L198"/>
    <mergeCell ref="M198:N198"/>
    <mergeCell ref="A202:B202"/>
    <mergeCell ref="C202:D202"/>
    <mergeCell ref="E202:J202"/>
    <mergeCell ref="K202:L202"/>
    <mergeCell ref="M202:N202"/>
    <mergeCell ref="A196:B196"/>
    <mergeCell ref="C196:D196"/>
    <mergeCell ref="E196:J196"/>
    <mergeCell ref="K196:L196"/>
    <mergeCell ref="M196:N196"/>
    <mergeCell ref="A197:B197"/>
    <mergeCell ref="C197:D197"/>
    <mergeCell ref="E197:J197"/>
    <mergeCell ref="K197:L197"/>
    <mergeCell ref="M197:N197"/>
    <mergeCell ref="A190:B190"/>
    <mergeCell ref="C190:D190"/>
    <mergeCell ref="E190:J190"/>
    <mergeCell ref="K190:L190"/>
    <mergeCell ref="M190:N190"/>
    <mergeCell ref="A195:B195"/>
    <mergeCell ref="C195:D195"/>
    <mergeCell ref="E195:J195"/>
    <mergeCell ref="K195:L195"/>
    <mergeCell ref="M195:N195"/>
    <mergeCell ref="A180:B180"/>
    <mergeCell ref="C180:D180"/>
    <mergeCell ref="E180:J180"/>
    <mergeCell ref="K180:L180"/>
    <mergeCell ref="M180:N180"/>
    <mergeCell ref="A181:B181"/>
    <mergeCell ref="C181:D181"/>
    <mergeCell ref="E181:J181"/>
    <mergeCell ref="K181:L181"/>
    <mergeCell ref="M181:N181"/>
    <mergeCell ref="A77:B77"/>
    <mergeCell ref="C77:D77"/>
    <mergeCell ref="E77:J77"/>
    <mergeCell ref="K77:L77"/>
    <mergeCell ref="M77:N77"/>
    <mergeCell ref="A78:B78"/>
    <mergeCell ref="C78:D78"/>
    <mergeCell ref="E78:J78"/>
    <mergeCell ref="K78:L78"/>
    <mergeCell ref="M78:N78"/>
    <mergeCell ref="A75:B75"/>
    <mergeCell ref="C75:D75"/>
    <mergeCell ref="E75:J75"/>
    <mergeCell ref="K75:L75"/>
    <mergeCell ref="M75:N75"/>
    <mergeCell ref="A76:B76"/>
    <mergeCell ref="C76:D76"/>
    <mergeCell ref="E76:J76"/>
    <mergeCell ref="K76:L76"/>
    <mergeCell ref="M76:N76"/>
    <mergeCell ref="A73:B73"/>
    <mergeCell ref="C73:D73"/>
    <mergeCell ref="E73:J73"/>
    <mergeCell ref="K73:L73"/>
    <mergeCell ref="M73:N73"/>
    <mergeCell ref="A74:B74"/>
    <mergeCell ref="C74:D74"/>
    <mergeCell ref="E74:J74"/>
    <mergeCell ref="K74:L74"/>
    <mergeCell ref="M74:N74"/>
    <mergeCell ref="A71:B71"/>
    <mergeCell ref="C71:D71"/>
    <mergeCell ref="E71:J71"/>
    <mergeCell ref="K71:L71"/>
    <mergeCell ref="M71:N71"/>
    <mergeCell ref="A72:B72"/>
    <mergeCell ref="C72:D72"/>
    <mergeCell ref="E72:J72"/>
    <mergeCell ref="K72:L72"/>
    <mergeCell ref="M72:N72"/>
    <mergeCell ref="A69:B69"/>
    <mergeCell ref="C69:D69"/>
    <mergeCell ref="E69:J69"/>
    <mergeCell ref="K69:L69"/>
    <mergeCell ref="M69:N69"/>
    <mergeCell ref="A70:B70"/>
    <mergeCell ref="C70:D70"/>
    <mergeCell ref="E70:J70"/>
    <mergeCell ref="K70:L70"/>
    <mergeCell ref="M70:N70"/>
    <mergeCell ref="A67:B67"/>
    <mergeCell ref="C67:D67"/>
    <mergeCell ref="E67:J67"/>
    <mergeCell ref="K67:L67"/>
    <mergeCell ref="M67:N67"/>
    <mergeCell ref="A68:B68"/>
    <mergeCell ref="C68:D68"/>
    <mergeCell ref="E68:J68"/>
    <mergeCell ref="K68:L68"/>
    <mergeCell ref="M68:N68"/>
    <mergeCell ref="A65:B65"/>
    <mergeCell ref="C65:D65"/>
    <mergeCell ref="E65:J65"/>
    <mergeCell ref="K65:L65"/>
    <mergeCell ref="M65:N65"/>
    <mergeCell ref="A66:B66"/>
    <mergeCell ref="C66:D66"/>
    <mergeCell ref="E66:J66"/>
    <mergeCell ref="K66:L66"/>
    <mergeCell ref="M66:N66"/>
    <mergeCell ref="A59:B59"/>
    <mergeCell ref="C59:D59"/>
    <mergeCell ref="E59:J59"/>
    <mergeCell ref="K59:L59"/>
    <mergeCell ref="A64:B64"/>
    <mergeCell ref="C64:D64"/>
    <mergeCell ref="E64:J64"/>
    <mergeCell ref="K64:L64"/>
    <mergeCell ref="C257:D257"/>
    <mergeCell ref="E257:J257"/>
    <mergeCell ref="K257:L257"/>
    <mergeCell ref="M257:N257"/>
    <mergeCell ref="A58:B58"/>
    <mergeCell ref="C58:D58"/>
    <mergeCell ref="E58:J58"/>
    <mergeCell ref="K58:L58"/>
    <mergeCell ref="M58:N58"/>
    <mergeCell ref="A254:B254"/>
    <mergeCell ref="A264:B264"/>
    <mergeCell ref="C264:D264"/>
    <mergeCell ref="E264:J264"/>
    <mergeCell ref="K264:L264"/>
    <mergeCell ref="M264:N264"/>
    <mergeCell ref="A256:B256"/>
    <mergeCell ref="C256:D256"/>
    <mergeCell ref="E256:J256"/>
    <mergeCell ref="K256:L256"/>
    <mergeCell ref="M256:N256"/>
    <mergeCell ref="A262:B262"/>
    <mergeCell ref="C262:D262"/>
    <mergeCell ref="E262:J262"/>
    <mergeCell ref="K262:L262"/>
    <mergeCell ref="M262:N262"/>
    <mergeCell ref="C263:D263"/>
    <mergeCell ref="E263:J263"/>
    <mergeCell ref="K263:L263"/>
    <mergeCell ref="M263:N263"/>
    <mergeCell ref="A260:B260"/>
    <mergeCell ref="C260:D260"/>
    <mergeCell ref="E260:J260"/>
    <mergeCell ref="K260:L260"/>
    <mergeCell ref="M260:N260"/>
    <mergeCell ref="A261:B261"/>
    <mergeCell ref="C261:D261"/>
    <mergeCell ref="E261:J261"/>
    <mergeCell ref="K261:L261"/>
    <mergeCell ref="M261:N261"/>
    <mergeCell ref="A258:B258"/>
    <mergeCell ref="C258:D258"/>
    <mergeCell ref="E258:J258"/>
    <mergeCell ref="K258:L258"/>
    <mergeCell ref="M258:N258"/>
    <mergeCell ref="A259:B259"/>
    <mergeCell ref="C259:D259"/>
    <mergeCell ref="E259:J259"/>
    <mergeCell ref="K259:L259"/>
    <mergeCell ref="M259:N259"/>
    <mergeCell ref="C254:D254"/>
    <mergeCell ref="E254:J254"/>
    <mergeCell ref="K254:L254"/>
    <mergeCell ref="M254:N254"/>
    <mergeCell ref="A252:B252"/>
    <mergeCell ref="A255:B255"/>
    <mergeCell ref="C255:D255"/>
    <mergeCell ref="E255:J255"/>
    <mergeCell ref="K255:L255"/>
    <mergeCell ref="M255:N255"/>
    <mergeCell ref="A250:B250"/>
    <mergeCell ref="C250:D250"/>
    <mergeCell ref="E250:J250"/>
    <mergeCell ref="K250:L250"/>
    <mergeCell ref="M250:N250"/>
    <mergeCell ref="A251:B251"/>
    <mergeCell ref="C251:D251"/>
    <mergeCell ref="E251:J251"/>
    <mergeCell ref="K251:L251"/>
    <mergeCell ref="M251:N251"/>
    <mergeCell ref="A248:B248"/>
    <mergeCell ref="C248:D248"/>
    <mergeCell ref="E248:J248"/>
    <mergeCell ref="K248:L248"/>
    <mergeCell ref="M248:N248"/>
    <mergeCell ref="A249:B249"/>
    <mergeCell ref="C249:D249"/>
    <mergeCell ref="E249:J249"/>
    <mergeCell ref="K249:L249"/>
    <mergeCell ref="M249:N249"/>
    <mergeCell ref="A246:B246"/>
    <mergeCell ref="C246:D246"/>
    <mergeCell ref="E246:J246"/>
    <mergeCell ref="K246:L246"/>
    <mergeCell ref="M246:N246"/>
    <mergeCell ref="A247:B247"/>
    <mergeCell ref="C247:D247"/>
    <mergeCell ref="E247:J247"/>
    <mergeCell ref="K247:L247"/>
    <mergeCell ref="M247:N247"/>
    <mergeCell ref="A244:B244"/>
    <mergeCell ref="C244:D244"/>
    <mergeCell ref="E244:J244"/>
    <mergeCell ref="K244:L244"/>
    <mergeCell ref="M244:N244"/>
    <mergeCell ref="A245:B245"/>
    <mergeCell ref="C245:D245"/>
    <mergeCell ref="E245:J245"/>
    <mergeCell ref="K245:L245"/>
    <mergeCell ref="M245:N245"/>
    <mergeCell ref="A240:B240"/>
    <mergeCell ref="C240:D240"/>
    <mergeCell ref="E240:J240"/>
    <mergeCell ref="K240:L240"/>
    <mergeCell ref="M240:N240"/>
    <mergeCell ref="A241:B241"/>
    <mergeCell ref="C241:D241"/>
    <mergeCell ref="E241:J241"/>
    <mergeCell ref="K241:L241"/>
    <mergeCell ref="M241:N241"/>
    <mergeCell ref="A238:B238"/>
    <mergeCell ref="C238:D238"/>
    <mergeCell ref="E238:J238"/>
    <mergeCell ref="K238:L238"/>
    <mergeCell ref="M238:N238"/>
    <mergeCell ref="A239:B239"/>
    <mergeCell ref="C239:D239"/>
    <mergeCell ref="E239:J239"/>
    <mergeCell ref="K239:L239"/>
    <mergeCell ref="M239:N239"/>
    <mergeCell ref="A232:B232"/>
    <mergeCell ref="C232:D232"/>
    <mergeCell ref="E232:J232"/>
    <mergeCell ref="K232:L232"/>
    <mergeCell ref="M232:N232"/>
    <mergeCell ref="A233:B233"/>
    <mergeCell ref="C233:D233"/>
    <mergeCell ref="E233:J233"/>
    <mergeCell ref="K233:L233"/>
    <mergeCell ref="M233:N233"/>
    <mergeCell ref="A229:B229"/>
    <mergeCell ref="C229:D229"/>
    <mergeCell ref="E229:J229"/>
    <mergeCell ref="K229:L229"/>
    <mergeCell ref="M229:N229"/>
    <mergeCell ref="A231:B231"/>
    <mergeCell ref="C231:D231"/>
    <mergeCell ref="E231:J231"/>
    <mergeCell ref="K231:L231"/>
    <mergeCell ref="M231:N231"/>
    <mergeCell ref="A227:B227"/>
    <mergeCell ref="C227:D227"/>
    <mergeCell ref="E227:J227"/>
    <mergeCell ref="K227:L227"/>
    <mergeCell ref="M227:N227"/>
    <mergeCell ref="A228:B228"/>
    <mergeCell ref="C228:D228"/>
    <mergeCell ref="E228:J228"/>
    <mergeCell ref="K228:L228"/>
    <mergeCell ref="M228:N228"/>
    <mergeCell ref="A225:B225"/>
    <mergeCell ref="C225:D225"/>
    <mergeCell ref="E225:J225"/>
    <mergeCell ref="K225:L225"/>
    <mergeCell ref="M225:N225"/>
    <mergeCell ref="A226:B226"/>
    <mergeCell ref="C226:D226"/>
    <mergeCell ref="E226:J226"/>
    <mergeCell ref="K226:L226"/>
    <mergeCell ref="M226:N226"/>
    <mergeCell ref="A223:B223"/>
    <mergeCell ref="C223:D223"/>
    <mergeCell ref="E223:J223"/>
    <mergeCell ref="K223:L223"/>
    <mergeCell ref="M223:N223"/>
    <mergeCell ref="A224:B224"/>
    <mergeCell ref="C224:D224"/>
    <mergeCell ref="E224:J224"/>
    <mergeCell ref="K224:L224"/>
    <mergeCell ref="M224:N224"/>
    <mergeCell ref="A221:B221"/>
    <mergeCell ref="C221:D221"/>
    <mergeCell ref="E221:J221"/>
    <mergeCell ref="K221:L221"/>
    <mergeCell ref="M221:N221"/>
    <mergeCell ref="A222:B222"/>
    <mergeCell ref="C222:D222"/>
    <mergeCell ref="E222:J222"/>
    <mergeCell ref="K222:L222"/>
    <mergeCell ref="M222:N222"/>
    <mergeCell ref="A218:B218"/>
    <mergeCell ref="C218:D218"/>
    <mergeCell ref="E218:J218"/>
    <mergeCell ref="K218:L218"/>
    <mergeCell ref="M218:N218"/>
    <mergeCell ref="A219:B219"/>
    <mergeCell ref="C219:D219"/>
    <mergeCell ref="E219:J219"/>
    <mergeCell ref="K219:L219"/>
    <mergeCell ref="M219:N219"/>
    <mergeCell ref="A216:B216"/>
    <mergeCell ref="C216:D216"/>
    <mergeCell ref="E216:J216"/>
    <mergeCell ref="K216:L216"/>
    <mergeCell ref="M216:N216"/>
    <mergeCell ref="A217:B217"/>
    <mergeCell ref="C217:D217"/>
    <mergeCell ref="E217:J217"/>
    <mergeCell ref="K217:L217"/>
    <mergeCell ref="M217:N217"/>
    <mergeCell ref="A213:B213"/>
    <mergeCell ref="C213:D213"/>
    <mergeCell ref="E213:J213"/>
    <mergeCell ref="K213:L213"/>
    <mergeCell ref="M213:N213"/>
    <mergeCell ref="A215:B215"/>
    <mergeCell ref="C215:D215"/>
    <mergeCell ref="E215:J215"/>
    <mergeCell ref="K215:L215"/>
    <mergeCell ref="M215:N215"/>
    <mergeCell ref="A211:B211"/>
    <mergeCell ref="C211:D211"/>
    <mergeCell ref="E211:J211"/>
    <mergeCell ref="K211:L211"/>
    <mergeCell ref="M211:N211"/>
    <mergeCell ref="A212:B212"/>
    <mergeCell ref="C212:D212"/>
    <mergeCell ref="E212:J212"/>
    <mergeCell ref="K212:L212"/>
    <mergeCell ref="M212:N212"/>
    <mergeCell ref="A209:B209"/>
    <mergeCell ref="C209:D209"/>
    <mergeCell ref="E209:J209"/>
    <mergeCell ref="K209:L209"/>
    <mergeCell ref="M209:N209"/>
    <mergeCell ref="A210:B210"/>
    <mergeCell ref="C210:D210"/>
    <mergeCell ref="E210:J210"/>
    <mergeCell ref="K210:L210"/>
    <mergeCell ref="M210:N210"/>
    <mergeCell ref="A208:B208"/>
    <mergeCell ref="C208:D208"/>
    <mergeCell ref="E208:J208"/>
    <mergeCell ref="K208:L208"/>
    <mergeCell ref="M208:N208"/>
    <mergeCell ref="A201:B201"/>
    <mergeCell ref="C201:D201"/>
    <mergeCell ref="E201:J201"/>
    <mergeCell ref="K201:L201"/>
    <mergeCell ref="M201:N201"/>
    <mergeCell ref="A199:B199"/>
    <mergeCell ref="C199:D199"/>
    <mergeCell ref="E199:J199"/>
    <mergeCell ref="K199:L199"/>
    <mergeCell ref="M199:N199"/>
    <mergeCell ref="A200:B200"/>
    <mergeCell ref="C200:D200"/>
    <mergeCell ref="E200:J200"/>
    <mergeCell ref="K200:L200"/>
    <mergeCell ref="M200:N200"/>
    <mergeCell ref="A193:B193"/>
    <mergeCell ref="C193:D193"/>
    <mergeCell ref="E193:J193"/>
    <mergeCell ref="K193:L193"/>
    <mergeCell ref="M193:N193"/>
    <mergeCell ref="A194:B194"/>
    <mergeCell ref="C194:D194"/>
    <mergeCell ref="E194:J194"/>
    <mergeCell ref="K194:L194"/>
    <mergeCell ref="M194:N194"/>
    <mergeCell ref="A191:B191"/>
    <mergeCell ref="C191:D191"/>
    <mergeCell ref="E191:J191"/>
    <mergeCell ref="K191:L191"/>
    <mergeCell ref="M191:N191"/>
    <mergeCell ref="A192:B192"/>
    <mergeCell ref="C192:D192"/>
    <mergeCell ref="E192:J192"/>
    <mergeCell ref="K192:L192"/>
    <mergeCell ref="M192:N192"/>
    <mergeCell ref="A188:B188"/>
    <mergeCell ref="C188:D188"/>
    <mergeCell ref="E188:J188"/>
    <mergeCell ref="K188:L188"/>
    <mergeCell ref="M188:N188"/>
    <mergeCell ref="A189:B189"/>
    <mergeCell ref="C189:D189"/>
    <mergeCell ref="E189:J189"/>
    <mergeCell ref="K189:L189"/>
    <mergeCell ref="M189:N189"/>
    <mergeCell ref="A186:B186"/>
    <mergeCell ref="C186:D186"/>
    <mergeCell ref="E186:J186"/>
    <mergeCell ref="K186:L186"/>
    <mergeCell ref="M186:N186"/>
    <mergeCell ref="A187:B187"/>
    <mergeCell ref="C187:D187"/>
    <mergeCell ref="E187:J187"/>
    <mergeCell ref="K187:L187"/>
    <mergeCell ref="M187:N187"/>
    <mergeCell ref="A184:B184"/>
    <mergeCell ref="C184:D184"/>
    <mergeCell ref="E184:J184"/>
    <mergeCell ref="K184:L184"/>
    <mergeCell ref="M184:N184"/>
    <mergeCell ref="A185:B185"/>
    <mergeCell ref="C185:D185"/>
    <mergeCell ref="E185:J185"/>
    <mergeCell ref="K185:L185"/>
    <mergeCell ref="M185:N185"/>
    <mergeCell ref="A182:B182"/>
    <mergeCell ref="C182:D182"/>
    <mergeCell ref="E182:J182"/>
    <mergeCell ref="K182:L182"/>
    <mergeCell ref="M182:N182"/>
    <mergeCell ref="A183:B183"/>
    <mergeCell ref="C183:D183"/>
    <mergeCell ref="E183:J183"/>
    <mergeCell ref="K183:L183"/>
    <mergeCell ref="M183:N183"/>
    <mergeCell ref="A178:B178"/>
    <mergeCell ref="C178:D178"/>
    <mergeCell ref="E178:J178"/>
    <mergeCell ref="K178:L178"/>
    <mergeCell ref="M178:N178"/>
    <mergeCell ref="A179:B179"/>
    <mergeCell ref="C179:D179"/>
    <mergeCell ref="E179:J179"/>
    <mergeCell ref="K179:L179"/>
    <mergeCell ref="M179:N179"/>
    <mergeCell ref="A176:B176"/>
    <mergeCell ref="C176:D176"/>
    <mergeCell ref="E176:J176"/>
    <mergeCell ref="K176:L176"/>
    <mergeCell ref="M176:N176"/>
    <mergeCell ref="A177:B177"/>
    <mergeCell ref="C177:D177"/>
    <mergeCell ref="E177:J177"/>
    <mergeCell ref="K177:L177"/>
    <mergeCell ref="M177:N177"/>
    <mergeCell ref="A174:B174"/>
    <mergeCell ref="C174:D174"/>
    <mergeCell ref="E174:J174"/>
    <mergeCell ref="K174:L174"/>
    <mergeCell ref="M174:N174"/>
    <mergeCell ref="A175:B175"/>
    <mergeCell ref="C175:D175"/>
    <mergeCell ref="E175:J175"/>
    <mergeCell ref="K175:L175"/>
    <mergeCell ref="M175:N175"/>
    <mergeCell ref="A172:B172"/>
    <mergeCell ref="C172:D172"/>
    <mergeCell ref="E172:J172"/>
    <mergeCell ref="K172:L172"/>
    <mergeCell ref="M172:N172"/>
    <mergeCell ref="A173:B173"/>
    <mergeCell ref="C173:D173"/>
    <mergeCell ref="E173:J173"/>
    <mergeCell ref="K173:L173"/>
    <mergeCell ref="M173:N173"/>
    <mergeCell ref="A170:B170"/>
    <mergeCell ref="C170:D170"/>
    <mergeCell ref="E170:J170"/>
    <mergeCell ref="K170:L170"/>
    <mergeCell ref="M170:N170"/>
    <mergeCell ref="A171:B171"/>
    <mergeCell ref="C171:D171"/>
    <mergeCell ref="E171:J171"/>
    <mergeCell ref="K171:L171"/>
    <mergeCell ref="M171:N171"/>
    <mergeCell ref="A168:B168"/>
    <mergeCell ref="C168:D168"/>
    <mergeCell ref="E168:J168"/>
    <mergeCell ref="K168:L168"/>
    <mergeCell ref="M168:N168"/>
    <mergeCell ref="A169:B169"/>
    <mergeCell ref="C169:D169"/>
    <mergeCell ref="E169:J169"/>
    <mergeCell ref="K169:L169"/>
    <mergeCell ref="M169:N169"/>
    <mergeCell ref="A166:B166"/>
    <mergeCell ref="C166:D166"/>
    <mergeCell ref="E166:J166"/>
    <mergeCell ref="K166:L166"/>
    <mergeCell ref="M166:N166"/>
    <mergeCell ref="A167:B167"/>
    <mergeCell ref="C167:D167"/>
    <mergeCell ref="E167:J167"/>
    <mergeCell ref="K167:L167"/>
    <mergeCell ref="M167:N167"/>
    <mergeCell ref="A164:B164"/>
    <mergeCell ref="C164:D164"/>
    <mergeCell ref="E164:J164"/>
    <mergeCell ref="K164:L164"/>
    <mergeCell ref="M164:N164"/>
    <mergeCell ref="A165:B165"/>
    <mergeCell ref="C165:D165"/>
    <mergeCell ref="E165:J165"/>
    <mergeCell ref="K165:L165"/>
    <mergeCell ref="M165:N165"/>
    <mergeCell ref="A162:B162"/>
    <mergeCell ref="C162:D162"/>
    <mergeCell ref="E162:J162"/>
    <mergeCell ref="K162:L162"/>
    <mergeCell ref="M162:N162"/>
    <mergeCell ref="A163:B163"/>
    <mergeCell ref="C163:D163"/>
    <mergeCell ref="E163:J163"/>
    <mergeCell ref="K163:L163"/>
    <mergeCell ref="M163:N163"/>
    <mergeCell ref="A160:B160"/>
    <mergeCell ref="C160:D160"/>
    <mergeCell ref="E160:J160"/>
    <mergeCell ref="K160:L160"/>
    <mergeCell ref="M160:N160"/>
    <mergeCell ref="A161:B161"/>
    <mergeCell ref="C161:D161"/>
    <mergeCell ref="E161:J161"/>
    <mergeCell ref="K161:L161"/>
    <mergeCell ref="M161:N161"/>
    <mergeCell ref="A158:B158"/>
    <mergeCell ref="C158:D158"/>
    <mergeCell ref="E158:J158"/>
    <mergeCell ref="K158:L158"/>
    <mergeCell ref="M158:N158"/>
    <mergeCell ref="A159:B159"/>
    <mergeCell ref="C159:D159"/>
    <mergeCell ref="E159:J159"/>
    <mergeCell ref="K159:L159"/>
    <mergeCell ref="M159:N159"/>
    <mergeCell ref="A156:B156"/>
    <mergeCell ref="C156:D156"/>
    <mergeCell ref="E156:J156"/>
    <mergeCell ref="K156:L156"/>
    <mergeCell ref="M156:N156"/>
    <mergeCell ref="A157:B157"/>
    <mergeCell ref="C157:D157"/>
    <mergeCell ref="E157:J157"/>
    <mergeCell ref="K157:L157"/>
    <mergeCell ref="M157:N157"/>
    <mergeCell ref="A154:B154"/>
    <mergeCell ref="C154:D154"/>
    <mergeCell ref="E154:J154"/>
    <mergeCell ref="K154:L154"/>
    <mergeCell ref="M154:N154"/>
    <mergeCell ref="A155:B155"/>
    <mergeCell ref="C155:D155"/>
    <mergeCell ref="E155:J155"/>
    <mergeCell ref="K155:L155"/>
    <mergeCell ref="M155:N155"/>
    <mergeCell ref="A152:B152"/>
    <mergeCell ref="C152:D152"/>
    <mergeCell ref="E152:J152"/>
    <mergeCell ref="K152:L152"/>
    <mergeCell ref="M152:N152"/>
    <mergeCell ref="A153:B153"/>
    <mergeCell ref="C153:D153"/>
    <mergeCell ref="E153:J153"/>
    <mergeCell ref="K153:L153"/>
    <mergeCell ref="M153:N153"/>
    <mergeCell ref="A150:B150"/>
    <mergeCell ref="C150:D150"/>
    <mergeCell ref="E150:J150"/>
    <mergeCell ref="K150:L150"/>
    <mergeCell ref="M150:N150"/>
    <mergeCell ref="A151:B151"/>
    <mergeCell ref="C151:D151"/>
    <mergeCell ref="E151:J151"/>
    <mergeCell ref="K151:L151"/>
    <mergeCell ref="M151:N151"/>
    <mergeCell ref="A148:B148"/>
    <mergeCell ref="C148:D148"/>
    <mergeCell ref="E148:J148"/>
    <mergeCell ref="K148:L148"/>
    <mergeCell ref="M148:N148"/>
    <mergeCell ref="A149:B149"/>
    <mergeCell ref="C149:D149"/>
    <mergeCell ref="E149:J149"/>
    <mergeCell ref="K149:L149"/>
    <mergeCell ref="M149:N149"/>
    <mergeCell ref="A146:B146"/>
    <mergeCell ref="C146:D146"/>
    <mergeCell ref="E146:J146"/>
    <mergeCell ref="K146:L146"/>
    <mergeCell ref="M146:N146"/>
    <mergeCell ref="A147:B147"/>
    <mergeCell ref="C147:D147"/>
    <mergeCell ref="E147:J147"/>
    <mergeCell ref="K147:L147"/>
    <mergeCell ref="M147:N147"/>
    <mergeCell ref="A144:B144"/>
    <mergeCell ref="C144:D144"/>
    <mergeCell ref="E144:J144"/>
    <mergeCell ref="K144:L144"/>
    <mergeCell ref="M144:N144"/>
    <mergeCell ref="A145:B145"/>
    <mergeCell ref="C145:D145"/>
    <mergeCell ref="E145:J145"/>
    <mergeCell ref="K145:L145"/>
    <mergeCell ref="M145:N145"/>
    <mergeCell ref="A142:B142"/>
    <mergeCell ref="C142:D142"/>
    <mergeCell ref="E142:J142"/>
    <mergeCell ref="K142:L142"/>
    <mergeCell ref="M142:N142"/>
    <mergeCell ref="A143:B143"/>
    <mergeCell ref="C143:D143"/>
    <mergeCell ref="E143:J143"/>
    <mergeCell ref="K143:L143"/>
    <mergeCell ref="M143:N143"/>
    <mergeCell ref="A140:B140"/>
    <mergeCell ref="C140:D140"/>
    <mergeCell ref="E140:J140"/>
    <mergeCell ref="K140:L140"/>
    <mergeCell ref="M140:N140"/>
    <mergeCell ref="A141:B141"/>
    <mergeCell ref="C141:D141"/>
    <mergeCell ref="E141:J141"/>
    <mergeCell ref="K141:L141"/>
    <mergeCell ref="M141:N141"/>
    <mergeCell ref="A138:B138"/>
    <mergeCell ref="C138:D138"/>
    <mergeCell ref="E138:J138"/>
    <mergeCell ref="K138:L138"/>
    <mergeCell ref="M138:N138"/>
    <mergeCell ref="A139:B139"/>
    <mergeCell ref="C139:D139"/>
    <mergeCell ref="E139:J139"/>
    <mergeCell ref="K139:L139"/>
    <mergeCell ref="M139:N139"/>
    <mergeCell ref="A136:B136"/>
    <mergeCell ref="C136:D136"/>
    <mergeCell ref="E136:J136"/>
    <mergeCell ref="K136:L136"/>
    <mergeCell ref="M136:N136"/>
    <mergeCell ref="A137:B137"/>
    <mergeCell ref="C137:D137"/>
    <mergeCell ref="E137:J137"/>
    <mergeCell ref="K137:L137"/>
    <mergeCell ref="M137:N137"/>
    <mergeCell ref="A134:B134"/>
    <mergeCell ref="C134:D134"/>
    <mergeCell ref="E134:J134"/>
    <mergeCell ref="K134:L134"/>
    <mergeCell ref="M134:N134"/>
    <mergeCell ref="A135:B135"/>
    <mergeCell ref="C135:D135"/>
    <mergeCell ref="E135:J135"/>
    <mergeCell ref="K135:L135"/>
    <mergeCell ref="M135:N135"/>
    <mergeCell ref="A132:B132"/>
    <mergeCell ref="C132:D132"/>
    <mergeCell ref="E132:J132"/>
    <mergeCell ref="K132:L132"/>
    <mergeCell ref="M132:N132"/>
    <mergeCell ref="A133:B133"/>
    <mergeCell ref="C133:D133"/>
    <mergeCell ref="E133:J133"/>
    <mergeCell ref="K133:L133"/>
    <mergeCell ref="M133:N133"/>
    <mergeCell ref="A130:B130"/>
    <mergeCell ref="C130:D130"/>
    <mergeCell ref="E130:J130"/>
    <mergeCell ref="K130:L130"/>
    <mergeCell ref="M130:N130"/>
    <mergeCell ref="A131:B131"/>
    <mergeCell ref="C131:D131"/>
    <mergeCell ref="E131:J131"/>
    <mergeCell ref="K131:L131"/>
    <mergeCell ref="M131:N131"/>
    <mergeCell ref="A128:B128"/>
    <mergeCell ref="C128:D128"/>
    <mergeCell ref="E128:J128"/>
    <mergeCell ref="K128:L128"/>
    <mergeCell ref="M128:N128"/>
    <mergeCell ref="A129:B129"/>
    <mergeCell ref="C129:D129"/>
    <mergeCell ref="E129:J129"/>
    <mergeCell ref="K129:L129"/>
    <mergeCell ref="M129:N129"/>
    <mergeCell ref="A126:B126"/>
    <mergeCell ref="C126:D126"/>
    <mergeCell ref="E126:J126"/>
    <mergeCell ref="K126:L126"/>
    <mergeCell ref="M126:N126"/>
    <mergeCell ref="A127:B127"/>
    <mergeCell ref="C127:D127"/>
    <mergeCell ref="E127:J127"/>
    <mergeCell ref="K127:L127"/>
    <mergeCell ref="M127:N127"/>
    <mergeCell ref="A124:B124"/>
    <mergeCell ref="C124:D124"/>
    <mergeCell ref="E124:J124"/>
    <mergeCell ref="K124:L124"/>
    <mergeCell ref="M124:N124"/>
    <mergeCell ref="A125:B125"/>
    <mergeCell ref="C125:D125"/>
    <mergeCell ref="E125:J125"/>
    <mergeCell ref="K125:L125"/>
    <mergeCell ref="M125:N125"/>
    <mergeCell ref="A122:B122"/>
    <mergeCell ref="C122:D122"/>
    <mergeCell ref="E122:J122"/>
    <mergeCell ref="K122:L122"/>
    <mergeCell ref="M122:N122"/>
    <mergeCell ref="A123:B123"/>
    <mergeCell ref="C123:D123"/>
    <mergeCell ref="E123:J123"/>
    <mergeCell ref="K123:L123"/>
    <mergeCell ref="M123:N123"/>
    <mergeCell ref="A120:B120"/>
    <mergeCell ref="C120:D120"/>
    <mergeCell ref="E120:J120"/>
    <mergeCell ref="K120:L120"/>
    <mergeCell ref="M120:N120"/>
    <mergeCell ref="A121:B121"/>
    <mergeCell ref="C121:D121"/>
    <mergeCell ref="E121:J121"/>
    <mergeCell ref="K121:L121"/>
    <mergeCell ref="M121:N121"/>
    <mergeCell ref="A118:B118"/>
    <mergeCell ref="C118:D118"/>
    <mergeCell ref="E118:J118"/>
    <mergeCell ref="K118:L118"/>
    <mergeCell ref="M118:N118"/>
    <mergeCell ref="A119:B119"/>
    <mergeCell ref="C119:D119"/>
    <mergeCell ref="E119:J119"/>
    <mergeCell ref="K119:L119"/>
    <mergeCell ref="M119:N119"/>
    <mergeCell ref="A116:B116"/>
    <mergeCell ref="C116:D116"/>
    <mergeCell ref="E116:J116"/>
    <mergeCell ref="K116:L116"/>
    <mergeCell ref="M116:N116"/>
    <mergeCell ref="A117:B117"/>
    <mergeCell ref="C117:D117"/>
    <mergeCell ref="E117:J117"/>
    <mergeCell ref="K117:L117"/>
    <mergeCell ref="M117:N117"/>
    <mergeCell ref="A114:B114"/>
    <mergeCell ref="C114:D114"/>
    <mergeCell ref="E114:J114"/>
    <mergeCell ref="K114:L114"/>
    <mergeCell ref="M114:N114"/>
    <mergeCell ref="A115:B115"/>
    <mergeCell ref="C115:D115"/>
    <mergeCell ref="E115:J115"/>
    <mergeCell ref="K115:L115"/>
    <mergeCell ref="M115:N115"/>
    <mergeCell ref="A112:B112"/>
    <mergeCell ref="C112:D112"/>
    <mergeCell ref="E112:J112"/>
    <mergeCell ref="K112:L112"/>
    <mergeCell ref="M112:N112"/>
    <mergeCell ref="A113:B113"/>
    <mergeCell ref="C113:D113"/>
    <mergeCell ref="E113:J113"/>
    <mergeCell ref="K113:L113"/>
    <mergeCell ref="M113:N113"/>
    <mergeCell ref="A110:B110"/>
    <mergeCell ref="C110:D110"/>
    <mergeCell ref="E110:J110"/>
    <mergeCell ref="K110:L110"/>
    <mergeCell ref="M110:N110"/>
    <mergeCell ref="A111:B111"/>
    <mergeCell ref="C111:D111"/>
    <mergeCell ref="E111:J111"/>
    <mergeCell ref="K111:L111"/>
    <mergeCell ref="M111:N111"/>
    <mergeCell ref="A108:B108"/>
    <mergeCell ref="C108:D108"/>
    <mergeCell ref="E108:J108"/>
    <mergeCell ref="K108:L108"/>
    <mergeCell ref="M108:N108"/>
    <mergeCell ref="A109:B109"/>
    <mergeCell ref="C109:D109"/>
    <mergeCell ref="E109:J109"/>
    <mergeCell ref="K109:L109"/>
    <mergeCell ref="M109:N109"/>
    <mergeCell ref="A106:B106"/>
    <mergeCell ref="C106:D106"/>
    <mergeCell ref="E106:J106"/>
    <mergeCell ref="K106:L106"/>
    <mergeCell ref="M106:N106"/>
    <mergeCell ref="A107:B107"/>
    <mergeCell ref="C107:D107"/>
    <mergeCell ref="E107:J107"/>
    <mergeCell ref="K107:L107"/>
    <mergeCell ref="M107:N107"/>
    <mergeCell ref="A104:B104"/>
    <mergeCell ref="C104:D104"/>
    <mergeCell ref="E104:J104"/>
    <mergeCell ref="K104:L104"/>
    <mergeCell ref="M104:N104"/>
    <mergeCell ref="A105:B105"/>
    <mergeCell ref="C105:D105"/>
    <mergeCell ref="E105:J105"/>
    <mergeCell ref="K105:L105"/>
    <mergeCell ref="M105:N105"/>
    <mergeCell ref="A102:B102"/>
    <mergeCell ref="C102:D102"/>
    <mergeCell ref="E102:J102"/>
    <mergeCell ref="K102:L102"/>
    <mergeCell ref="M102:N102"/>
    <mergeCell ref="A103:B103"/>
    <mergeCell ref="C103:D103"/>
    <mergeCell ref="E103:J103"/>
    <mergeCell ref="K103:L103"/>
    <mergeCell ref="M103:N103"/>
    <mergeCell ref="A100:B100"/>
    <mergeCell ref="C100:D100"/>
    <mergeCell ref="E100:J100"/>
    <mergeCell ref="K100:L100"/>
    <mergeCell ref="M100:N100"/>
    <mergeCell ref="A101:B101"/>
    <mergeCell ref="C101:D101"/>
    <mergeCell ref="E101:J101"/>
    <mergeCell ref="K101:L101"/>
    <mergeCell ref="M101:N101"/>
    <mergeCell ref="A98:B98"/>
    <mergeCell ref="C98:D98"/>
    <mergeCell ref="E98:J98"/>
    <mergeCell ref="K98:L98"/>
    <mergeCell ref="M98:N98"/>
    <mergeCell ref="A99:B99"/>
    <mergeCell ref="C99:D99"/>
    <mergeCell ref="E99:J99"/>
    <mergeCell ref="K99:L99"/>
    <mergeCell ref="M99:N99"/>
    <mergeCell ref="A96:B96"/>
    <mergeCell ref="C96:D96"/>
    <mergeCell ref="E96:J96"/>
    <mergeCell ref="K96:L96"/>
    <mergeCell ref="M96:N96"/>
    <mergeCell ref="A97:B97"/>
    <mergeCell ref="C97:D97"/>
    <mergeCell ref="E97:J97"/>
    <mergeCell ref="K97:L97"/>
    <mergeCell ref="M97:N97"/>
    <mergeCell ref="A94:B94"/>
    <mergeCell ref="C94:D94"/>
    <mergeCell ref="E94:J94"/>
    <mergeCell ref="K94:L94"/>
    <mergeCell ref="M94:N94"/>
    <mergeCell ref="A95:B95"/>
    <mergeCell ref="C95:D95"/>
    <mergeCell ref="E95:J95"/>
    <mergeCell ref="K95:L95"/>
    <mergeCell ref="M95:N95"/>
    <mergeCell ref="A92:B92"/>
    <mergeCell ref="C92:D92"/>
    <mergeCell ref="E92:J92"/>
    <mergeCell ref="K92:L92"/>
    <mergeCell ref="M92:N92"/>
    <mergeCell ref="A93:B93"/>
    <mergeCell ref="C93:D93"/>
    <mergeCell ref="E93:J93"/>
    <mergeCell ref="K93:L93"/>
    <mergeCell ref="M93:N93"/>
    <mergeCell ref="A90:B90"/>
    <mergeCell ref="C90:D90"/>
    <mergeCell ref="E90:J90"/>
    <mergeCell ref="K90:L90"/>
    <mergeCell ref="M90:N90"/>
    <mergeCell ref="A91:B91"/>
    <mergeCell ref="C91:D91"/>
    <mergeCell ref="E91:J91"/>
    <mergeCell ref="K91:L91"/>
    <mergeCell ref="M91:N91"/>
    <mergeCell ref="A88:B88"/>
    <mergeCell ref="C88:D88"/>
    <mergeCell ref="E88:J88"/>
    <mergeCell ref="K88:L88"/>
    <mergeCell ref="M88:N88"/>
    <mergeCell ref="A89:B89"/>
    <mergeCell ref="C89:D89"/>
    <mergeCell ref="E89:J89"/>
    <mergeCell ref="K89:L89"/>
    <mergeCell ref="M89:N89"/>
    <mergeCell ref="A86:B86"/>
    <mergeCell ref="C86:D86"/>
    <mergeCell ref="E86:J86"/>
    <mergeCell ref="K86:L86"/>
    <mergeCell ref="M86:N86"/>
    <mergeCell ref="A87:B87"/>
    <mergeCell ref="C87:D87"/>
    <mergeCell ref="E87:J87"/>
    <mergeCell ref="K87:L87"/>
    <mergeCell ref="M87:N87"/>
    <mergeCell ref="A84:B84"/>
    <mergeCell ref="C84:D84"/>
    <mergeCell ref="E84:J84"/>
    <mergeCell ref="K84:L84"/>
    <mergeCell ref="M84:N84"/>
    <mergeCell ref="A85:B85"/>
    <mergeCell ref="C85:D85"/>
    <mergeCell ref="E85:J85"/>
    <mergeCell ref="K85:L85"/>
    <mergeCell ref="M85:N85"/>
    <mergeCell ref="A80:B80"/>
    <mergeCell ref="C80:D80"/>
    <mergeCell ref="E80:J80"/>
    <mergeCell ref="K80:L80"/>
    <mergeCell ref="M80:N80"/>
    <mergeCell ref="A83:B83"/>
    <mergeCell ref="C83:D83"/>
    <mergeCell ref="E83:J83"/>
    <mergeCell ref="K83:L83"/>
    <mergeCell ref="M83:N83"/>
    <mergeCell ref="A63:B63"/>
    <mergeCell ref="C63:D63"/>
    <mergeCell ref="E63:J63"/>
    <mergeCell ref="K63:L63"/>
    <mergeCell ref="M63:N63"/>
    <mergeCell ref="A79:B79"/>
    <mergeCell ref="C79:D79"/>
    <mergeCell ref="E79:J79"/>
    <mergeCell ref="K79:L79"/>
    <mergeCell ref="M79:N79"/>
    <mergeCell ref="A61:B61"/>
    <mergeCell ref="C61:D61"/>
    <mergeCell ref="E61:J61"/>
    <mergeCell ref="K61:L61"/>
    <mergeCell ref="M61:N61"/>
    <mergeCell ref="A62:B62"/>
    <mergeCell ref="C62:D62"/>
    <mergeCell ref="E62:J62"/>
    <mergeCell ref="K62:L62"/>
    <mergeCell ref="M62:N62"/>
    <mergeCell ref="A51:B51"/>
    <mergeCell ref="C51:D51"/>
    <mergeCell ref="E51:J51"/>
    <mergeCell ref="K51:L51"/>
    <mergeCell ref="M51:N51"/>
    <mergeCell ref="A60:B60"/>
    <mergeCell ref="C60:D60"/>
    <mergeCell ref="E60:J60"/>
    <mergeCell ref="K60:L60"/>
    <mergeCell ref="M60:N60"/>
    <mergeCell ref="A49:B49"/>
    <mergeCell ref="C49:D49"/>
    <mergeCell ref="E49:J49"/>
    <mergeCell ref="K49:L49"/>
    <mergeCell ref="M49:N49"/>
    <mergeCell ref="A50:B50"/>
    <mergeCell ref="C50:D50"/>
    <mergeCell ref="E50:J50"/>
    <mergeCell ref="K50:L50"/>
    <mergeCell ref="M50:N50"/>
    <mergeCell ref="A47:B47"/>
    <mergeCell ref="C47:D47"/>
    <mergeCell ref="E47:J47"/>
    <mergeCell ref="K47:L47"/>
    <mergeCell ref="M47:N47"/>
    <mergeCell ref="A48:B48"/>
    <mergeCell ref="C48:D48"/>
    <mergeCell ref="E48:J48"/>
    <mergeCell ref="K48:L48"/>
    <mergeCell ref="M48:N48"/>
    <mergeCell ref="A45:B45"/>
    <mergeCell ref="C45:D45"/>
    <mergeCell ref="E45:J45"/>
    <mergeCell ref="K45:L45"/>
    <mergeCell ref="M45:N45"/>
    <mergeCell ref="A46:B46"/>
    <mergeCell ref="C46:D46"/>
    <mergeCell ref="E46:J46"/>
    <mergeCell ref="K46:L46"/>
    <mergeCell ref="M46:N46"/>
    <mergeCell ref="A43:B43"/>
    <mergeCell ref="C43:D43"/>
    <mergeCell ref="E43:J43"/>
    <mergeCell ref="K43:L43"/>
    <mergeCell ref="M43:N43"/>
    <mergeCell ref="A44:B44"/>
    <mergeCell ref="C44:D44"/>
    <mergeCell ref="E44:J44"/>
    <mergeCell ref="K44:L44"/>
    <mergeCell ref="M44:N44"/>
    <mergeCell ref="A41:B41"/>
    <mergeCell ref="C41:D41"/>
    <mergeCell ref="E41:J41"/>
    <mergeCell ref="K41:L41"/>
    <mergeCell ref="M41:N41"/>
    <mergeCell ref="A42:B42"/>
    <mergeCell ref="C42:D42"/>
    <mergeCell ref="E42:J42"/>
    <mergeCell ref="K42:L42"/>
    <mergeCell ref="M42:N42"/>
    <mergeCell ref="A39:B39"/>
    <mergeCell ref="C39:D39"/>
    <mergeCell ref="E39:J39"/>
    <mergeCell ref="K39:L39"/>
    <mergeCell ref="M39:N39"/>
    <mergeCell ref="A40:B40"/>
    <mergeCell ref="C40:D40"/>
    <mergeCell ref="E40:J40"/>
    <mergeCell ref="K40:L40"/>
    <mergeCell ref="M40:N40"/>
    <mergeCell ref="A37:B37"/>
    <mergeCell ref="C37:D37"/>
    <mergeCell ref="E37:J37"/>
    <mergeCell ref="K37:L37"/>
    <mergeCell ref="M37:N37"/>
    <mergeCell ref="A38:B38"/>
    <mergeCell ref="C38:D38"/>
    <mergeCell ref="E38:J38"/>
    <mergeCell ref="K38:L38"/>
    <mergeCell ref="M38:N38"/>
    <mergeCell ref="A35:B35"/>
    <mergeCell ref="C35:D35"/>
    <mergeCell ref="E35:J35"/>
    <mergeCell ref="K35:L35"/>
    <mergeCell ref="M35:N35"/>
    <mergeCell ref="A36:B36"/>
    <mergeCell ref="C36:D36"/>
    <mergeCell ref="E36:J36"/>
    <mergeCell ref="K36:L36"/>
    <mergeCell ref="M36:N36"/>
    <mergeCell ref="A33:B33"/>
    <mergeCell ref="C33:D33"/>
    <mergeCell ref="E33:J33"/>
    <mergeCell ref="K33:L33"/>
    <mergeCell ref="M33:N33"/>
    <mergeCell ref="A34:B34"/>
    <mergeCell ref="C34:D34"/>
    <mergeCell ref="E34:J34"/>
    <mergeCell ref="K34:L34"/>
    <mergeCell ref="M34:N34"/>
    <mergeCell ref="A31:B31"/>
    <mergeCell ref="C31:D31"/>
    <mergeCell ref="E31:J31"/>
    <mergeCell ref="K31:L31"/>
    <mergeCell ref="M31:N31"/>
    <mergeCell ref="A32:B32"/>
    <mergeCell ref="C32:D32"/>
    <mergeCell ref="E32:J32"/>
    <mergeCell ref="K32:L32"/>
    <mergeCell ref="M32:N32"/>
    <mergeCell ref="A29:B29"/>
    <mergeCell ref="C29:D29"/>
    <mergeCell ref="E29:J29"/>
    <mergeCell ref="K29:L29"/>
    <mergeCell ref="M29:N29"/>
    <mergeCell ref="A30:B30"/>
    <mergeCell ref="C30:D30"/>
    <mergeCell ref="E30:J30"/>
    <mergeCell ref="K30:L30"/>
    <mergeCell ref="M30:N30"/>
    <mergeCell ref="A27:B27"/>
    <mergeCell ref="C27:D27"/>
    <mergeCell ref="E27:J27"/>
    <mergeCell ref="K27:L27"/>
    <mergeCell ref="M27:N27"/>
    <mergeCell ref="A28:B28"/>
    <mergeCell ref="C28:D28"/>
    <mergeCell ref="E28:J28"/>
    <mergeCell ref="K28:L28"/>
    <mergeCell ref="M28:N28"/>
    <mergeCell ref="A25:B25"/>
    <mergeCell ref="C25:D25"/>
    <mergeCell ref="E25:J25"/>
    <mergeCell ref="K25:L25"/>
    <mergeCell ref="M25:N25"/>
    <mergeCell ref="A26:B26"/>
    <mergeCell ref="C26:D26"/>
    <mergeCell ref="E26:J26"/>
    <mergeCell ref="K26:L26"/>
    <mergeCell ref="M26:N26"/>
    <mergeCell ref="A23:B23"/>
    <mergeCell ref="C23:D23"/>
    <mergeCell ref="E23:J23"/>
    <mergeCell ref="K23:L23"/>
    <mergeCell ref="M23:N23"/>
    <mergeCell ref="A24:B24"/>
    <mergeCell ref="C24:D24"/>
    <mergeCell ref="E24:J24"/>
    <mergeCell ref="K24:L24"/>
    <mergeCell ref="M24:N24"/>
    <mergeCell ref="A21:B21"/>
    <mergeCell ref="C21:D21"/>
    <mergeCell ref="E21:J21"/>
    <mergeCell ref="K21:L21"/>
    <mergeCell ref="M21:N21"/>
    <mergeCell ref="A22:B22"/>
    <mergeCell ref="C22:D22"/>
    <mergeCell ref="E22:J22"/>
    <mergeCell ref="K22:L22"/>
    <mergeCell ref="M22:N22"/>
    <mergeCell ref="A19:B19"/>
    <mergeCell ref="C19:D19"/>
    <mergeCell ref="E19:J19"/>
    <mergeCell ref="K19:L19"/>
    <mergeCell ref="M19:N19"/>
    <mergeCell ref="A20:B20"/>
    <mergeCell ref="C20:D20"/>
    <mergeCell ref="E20:J20"/>
    <mergeCell ref="K20:L20"/>
    <mergeCell ref="M20:N20"/>
    <mergeCell ref="A17:B17"/>
    <mergeCell ref="C17:J17"/>
    <mergeCell ref="K17:L17"/>
    <mergeCell ref="M17:N17"/>
    <mergeCell ref="A18:B18"/>
    <mergeCell ref="C18:D18"/>
    <mergeCell ref="E18:J18"/>
    <mergeCell ref="K18:L18"/>
    <mergeCell ref="M18:N18"/>
    <mergeCell ref="A15:B15"/>
    <mergeCell ref="C15:J15"/>
    <mergeCell ref="K15:L15"/>
    <mergeCell ref="M15:N15"/>
    <mergeCell ref="A16:B16"/>
    <mergeCell ref="C16:J16"/>
    <mergeCell ref="K16:L16"/>
    <mergeCell ref="M16:N16"/>
    <mergeCell ref="A13:B13"/>
    <mergeCell ref="C13:J13"/>
    <mergeCell ref="K13:L13"/>
    <mergeCell ref="M13:N13"/>
    <mergeCell ref="A14:B14"/>
    <mergeCell ref="C14:J14"/>
    <mergeCell ref="K14:L14"/>
    <mergeCell ref="M14:N14"/>
    <mergeCell ref="A11:B11"/>
    <mergeCell ref="C11:J11"/>
    <mergeCell ref="K11:L11"/>
    <mergeCell ref="M11:N11"/>
    <mergeCell ref="A12:B12"/>
    <mergeCell ref="C12:J12"/>
    <mergeCell ref="K12:L12"/>
    <mergeCell ref="M12:N12"/>
    <mergeCell ref="A9:B9"/>
    <mergeCell ref="C9:J9"/>
    <mergeCell ref="K9:L9"/>
    <mergeCell ref="M9:N9"/>
    <mergeCell ref="A10:B10"/>
    <mergeCell ref="C10:J10"/>
    <mergeCell ref="K10:L10"/>
    <mergeCell ref="M10:N10"/>
    <mergeCell ref="A7:J7"/>
    <mergeCell ref="K7:L7"/>
    <mergeCell ref="M7:N7"/>
    <mergeCell ref="A8:B8"/>
    <mergeCell ref="C8:J8"/>
    <mergeCell ref="K8:L8"/>
    <mergeCell ref="M8:N8"/>
    <mergeCell ref="A5:B5"/>
    <mergeCell ref="C5:J5"/>
    <mergeCell ref="K6:L6"/>
    <mergeCell ref="M6:N6"/>
    <mergeCell ref="A6:B6"/>
    <mergeCell ref="C6:D6"/>
    <mergeCell ref="E6:J6"/>
    <mergeCell ref="A1:N1"/>
    <mergeCell ref="A52:B52"/>
    <mergeCell ref="A2:N2"/>
    <mergeCell ref="A3:N3"/>
    <mergeCell ref="K4:L4"/>
    <mergeCell ref="M4:N4"/>
    <mergeCell ref="A4:B4"/>
    <mergeCell ref="C4:J4"/>
    <mergeCell ref="K5:L5"/>
    <mergeCell ref="M5:N5"/>
    <mergeCell ref="A53:B53"/>
    <mergeCell ref="A56:B56"/>
    <mergeCell ref="C52:D52"/>
    <mergeCell ref="C53:D53"/>
    <mergeCell ref="C56:D56"/>
    <mergeCell ref="C54:D54"/>
    <mergeCell ref="C55:D55"/>
    <mergeCell ref="K53:L53"/>
    <mergeCell ref="K56:L56"/>
    <mergeCell ref="E54:J54"/>
    <mergeCell ref="E55:J55"/>
    <mergeCell ref="K54:L54"/>
    <mergeCell ref="K55:L55"/>
    <mergeCell ref="A81:B81"/>
    <mergeCell ref="M52:N52"/>
    <mergeCell ref="M53:N53"/>
    <mergeCell ref="M56:N56"/>
    <mergeCell ref="M54:N54"/>
    <mergeCell ref="M55:N55"/>
    <mergeCell ref="E52:J52"/>
    <mergeCell ref="E53:J53"/>
    <mergeCell ref="E56:J56"/>
    <mergeCell ref="K52:L52"/>
    <mergeCell ref="E230:J230"/>
    <mergeCell ref="M230:N230"/>
    <mergeCell ref="C57:D57"/>
    <mergeCell ref="E57:J57"/>
    <mergeCell ref="K57:L57"/>
    <mergeCell ref="M57:N57"/>
    <mergeCell ref="M59:N59"/>
    <mergeCell ref="M64:N64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R23" sqref="R23"/>
    </sheetView>
  </sheetViews>
  <sheetFormatPr defaultRowHeight="12.75" x14ac:dyDescent="0.2"/>
  <cols>
    <col min="8" max="8" width="11.28515625" customWidth="1"/>
    <col min="12" max="12" width="3.5703125" customWidth="1"/>
    <col min="13" max="13" width="5" hidden="1" customWidth="1"/>
    <col min="14" max="14" width="9.140625" hidden="1" customWidth="1"/>
    <col min="15" max="15" width="2.42578125" hidden="1" customWidth="1"/>
    <col min="16" max="16" width="9.140625" hidden="1" customWidth="1"/>
  </cols>
  <sheetData>
    <row r="1" spans="1:21" ht="15.75" x14ac:dyDescent="0.25">
      <c r="A1" s="55" t="s">
        <v>1125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0"/>
      <c r="U1" s="50"/>
    </row>
    <row r="2" spans="1:2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x14ac:dyDescent="0.2">
      <c r="A3" s="40" t="s">
        <v>1084</v>
      </c>
      <c r="B3" s="184" t="s">
        <v>1085</v>
      </c>
      <c r="C3" s="184"/>
      <c r="D3" s="184"/>
      <c r="E3" s="184" t="s">
        <v>1086</v>
      </c>
      <c r="F3" s="184"/>
      <c r="G3" s="184" t="s">
        <v>1087</v>
      </c>
      <c r="H3" s="184"/>
      <c r="I3" s="184" t="s">
        <v>1093</v>
      </c>
      <c r="J3" s="184"/>
      <c r="K3" s="184"/>
      <c r="L3" s="184"/>
      <c r="M3" s="184"/>
      <c r="N3" s="184"/>
      <c r="O3" s="184"/>
      <c r="P3" s="184"/>
      <c r="Q3" s="184" t="s">
        <v>1094</v>
      </c>
      <c r="R3" s="184"/>
      <c r="S3" s="184"/>
    </row>
    <row r="4" spans="1:21" ht="29.25" customHeight="1" x14ac:dyDescent="0.2">
      <c r="A4" s="29" t="s">
        <v>1088</v>
      </c>
      <c r="B4" s="177" t="s">
        <v>1095</v>
      </c>
      <c r="C4" s="178"/>
      <c r="D4" s="178"/>
      <c r="E4" s="179" t="s">
        <v>1089</v>
      </c>
      <c r="F4" s="180"/>
      <c r="G4" s="181">
        <v>224261.09</v>
      </c>
      <c r="H4" s="180"/>
      <c r="I4" s="181">
        <v>28032.639999999999</v>
      </c>
      <c r="J4" s="181"/>
      <c r="K4" s="181"/>
      <c r="L4" s="181"/>
      <c r="M4" s="181"/>
      <c r="N4" s="181"/>
      <c r="O4" s="181"/>
      <c r="P4" s="181"/>
      <c r="Q4" s="181">
        <f>G4-I4</f>
        <v>196228.45</v>
      </c>
      <c r="R4" s="180"/>
      <c r="S4" s="180"/>
    </row>
    <row r="5" spans="1:21" ht="29.25" customHeight="1" x14ac:dyDescent="0.2">
      <c r="A5" s="29" t="s">
        <v>1090</v>
      </c>
      <c r="B5" s="182" t="s">
        <v>1099</v>
      </c>
      <c r="C5" s="183"/>
      <c r="D5" s="183"/>
      <c r="E5" s="179" t="s">
        <v>1091</v>
      </c>
      <c r="F5" s="180"/>
      <c r="G5" s="181">
        <v>643585.44999999995</v>
      </c>
      <c r="H5" s="181"/>
      <c r="I5" s="181">
        <v>148519.67999999999</v>
      </c>
      <c r="J5" s="181"/>
      <c r="K5" s="181"/>
      <c r="L5" s="181"/>
      <c r="M5" s="181"/>
      <c r="N5" s="181"/>
      <c r="O5" s="181"/>
      <c r="P5" s="181"/>
      <c r="Q5" s="181">
        <f>G5-I5</f>
        <v>495065.76999999996</v>
      </c>
      <c r="R5" s="180"/>
      <c r="S5" s="180"/>
    </row>
    <row r="6" spans="1:21" ht="29.25" customHeight="1" x14ac:dyDescent="0.2">
      <c r="A6" s="187" t="s">
        <v>1092</v>
      </c>
      <c r="B6" s="187"/>
      <c r="C6" s="187"/>
      <c r="D6" s="187"/>
      <c r="E6" s="187"/>
      <c r="F6" s="187"/>
      <c r="G6" s="175">
        <f>G4+G5</f>
        <v>867846.53999999992</v>
      </c>
      <c r="H6" s="176"/>
      <c r="I6" s="175">
        <f>I4+I5</f>
        <v>176552.32000000001</v>
      </c>
      <c r="J6" s="176"/>
      <c r="K6" s="176"/>
      <c r="L6" s="176"/>
      <c r="M6" s="176"/>
      <c r="N6" s="176"/>
      <c r="O6" s="176"/>
      <c r="P6" s="176"/>
      <c r="Q6" s="175">
        <f>Q4+Q5</f>
        <v>691294.22</v>
      </c>
      <c r="R6" s="176"/>
      <c r="S6" s="176"/>
    </row>
    <row r="9" spans="1:21" ht="40.5" customHeight="1" x14ac:dyDescent="0.2">
      <c r="B9" s="35"/>
      <c r="C9" s="35"/>
      <c r="D9" s="192" t="s">
        <v>1112</v>
      </c>
      <c r="E9" s="192"/>
      <c r="F9" s="192"/>
      <c r="G9" s="192"/>
      <c r="H9" s="192"/>
      <c r="I9" s="192"/>
      <c r="J9" s="192"/>
      <c r="K9" s="192"/>
      <c r="L9" s="192"/>
    </row>
    <row r="10" spans="1:21" ht="19.5" customHeight="1" x14ac:dyDescent="0.2"/>
    <row r="11" spans="1:21" ht="25.5" customHeight="1" x14ac:dyDescent="0.2">
      <c r="D11" s="185" t="s">
        <v>1089</v>
      </c>
      <c r="E11" s="185"/>
      <c r="F11" s="185"/>
      <c r="G11" s="193" t="s">
        <v>1106</v>
      </c>
      <c r="H11" s="194"/>
      <c r="I11" s="195"/>
      <c r="J11" s="193" t="s">
        <v>1107</v>
      </c>
      <c r="K11" s="194"/>
      <c r="L11" s="195"/>
    </row>
    <row r="12" spans="1:21" ht="25.5" customHeight="1" x14ac:dyDescent="0.2">
      <c r="D12" s="186" t="s">
        <v>1108</v>
      </c>
      <c r="E12" s="186"/>
      <c r="F12" s="186"/>
      <c r="G12" s="189">
        <v>28032.639999999999</v>
      </c>
      <c r="H12" s="190"/>
      <c r="I12" s="191"/>
      <c r="J12" s="189">
        <v>3815.51</v>
      </c>
      <c r="K12" s="190"/>
      <c r="L12" s="191"/>
    </row>
    <row r="13" spans="1:21" ht="25.5" customHeight="1" x14ac:dyDescent="0.2">
      <c r="D13" s="186" t="s">
        <v>1109</v>
      </c>
      <c r="E13" s="186"/>
      <c r="F13" s="186"/>
      <c r="G13" s="189">
        <v>56065.279999999999</v>
      </c>
      <c r="H13" s="190"/>
      <c r="I13" s="191"/>
      <c r="J13" s="189">
        <v>5881.48</v>
      </c>
      <c r="K13" s="190"/>
      <c r="L13" s="191"/>
    </row>
    <row r="14" spans="1:21" ht="25.5" customHeight="1" x14ac:dyDescent="0.2">
      <c r="D14" s="186" t="s">
        <v>1110</v>
      </c>
      <c r="E14" s="186"/>
      <c r="F14" s="186"/>
      <c r="G14" s="189">
        <v>56065.279999999999</v>
      </c>
      <c r="H14" s="190"/>
      <c r="I14" s="191"/>
      <c r="J14" s="189">
        <v>3641.18</v>
      </c>
      <c r="K14" s="190"/>
      <c r="L14" s="191"/>
    </row>
    <row r="15" spans="1:21" ht="25.5" customHeight="1" x14ac:dyDescent="0.2">
      <c r="D15" s="186" t="s">
        <v>1111</v>
      </c>
      <c r="E15" s="186"/>
      <c r="F15" s="186"/>
      <c r="G15" s="188">
        <v>56065.25</v>
      </c>
      <c r="H15" s="186"/>
      <c r="I15" s="186"/>
      <c r="J15" s="188">
        <v>1396.25</v>
      </c>
      <c r="K15" s="186"/>
      <c r="L15" s="186"/>
    </row>
    <row r="16" spans="1:21" ht="22.5" customHeight="1" x14ac:dyDescent="0.2"/>
    <row r="18" spans="4:12" ht="25.5" customHeight="1" x14ac:dyDescent="0.2">
      <c r="D18" s="185" t="s">
        <v>1091</v>
      </c>
      <c r="E18" s="185"/>
      <c r="F18" s="185"/>
      <c r="G18" s="193" t="s">
        <v>1106</v>
      </c>
      <c r="H18" s="194"/>
      <c r="I18" s="195"/>
      <c r="J18" s="193" t="s">
        <v>1107</v>
      </c>
      <c r="K18" s="194"/>
      <c r="L18" s="195"/>
    </row>
    <row r="19" spans="4:12" ht="25.5" customHeight="1" x14ac:dyDescent="0.2">
      <c r="D19" s="186" t="s">
        <v>1108</v>
      </c>
      <c r="E19" s="186"/>
      <c r="F19" s="186"/>
      <c r="G19" s="189">
        <v>148519.67999999999</v>
      </c>
      <c r="H19" s="190"/>
      <c r="I19" s="191"/>
      <c r="J19" s="189">
        <v>6644.19</v>
      </c>
      <c r="K19" s="190"/>
      <c r="L19" s="191"/>
    </row>
    <row r="20" spans="4:12" ht="25.5" customHeight="1" x14ac:dyDescent="0.2">
      <c r="D20" s="186" t="s">
        <v>1109</v>
      </c>
      <c r="E20" s="186"/>
      <c r="F20" s="186"/>
      <c r="G20" s="188">
        <v>297039.35999999999</v>
      </c>
      <c r="H20" s="186"/>
      <c r="I20" s="186"/>
      <c r="J20" s="188">
        <v>6380.16</v>
      </c>
      <c r="K20" s="186"/>
      <c r="L20" s="186"/>
    </row>
    <row r="21" spans="4:12" ht="25.5" customHeight="1" x14ac:dyDescent="0.2">
      <c r="D21" s="186" t="s">
        <v>1110</v>
      </c>
      <c r="E21" s="186"/>
      <c r="F21" s="186"/>
      <c r="G21" s="188">
        <v>49506.73</v>
      </c>
      <c r="H21" s="186"/>
      <c r="I21" s="186"/>
      <c r="J21" s="188">
        <v>187.71</v>
      </c>
      <c r="K21" s="186"/>
      <c r="L21" s="186"/>
    </row>
    <row r="22" spans="4:12" ht="21" customHeight="1" x14ac:dyDescent="0.2"/>
    <row r="23" spans="4:12" ht="21" customHeight="1" x14ac:dyDescent="0.2"/>
  </sheetData>
  <mergeCells count="48">
    <mergeCell ref="A1:S1"/>
    <mergeCell ref="G18:I18"/>
    <mergeCell ref="J18:L18"/>
    <mergeCell ref="G19:I19"/>
    <mergeCell ref="J19:L19"/>
    <mergeCell ref="G11:I11"/>
    <mergeCell ref="J11:L11"/>
    <mergeCell ref="J12:L12"/>
    <mergeCell ref="J13:L13"/>
    <mergeCell ref="G14:I14"/>
    <mergeCell ref="G13:I13"/>
    <mergeCell ref="G12:I12"/>
    <mergeCell ref="D20:F20"/>
    <mergeCell ref="G20:I20"/>
    <mergeCell ref="J20:L20"/>
    <mergeCell ref="D21:F21"/>
    <mergeCell ref="G21:I21"/>
    <mergeCell ref="J21:L21"/>
    <mergeCell ref="D18:F18"/>
    <mergeCell ref="D19:F19"/>
    <mergeCell ref="D14:F14"/>
    <mergeCell ref="D15:F15"/>
    <mergeCell ref="G15:I15"/>
    <mergeCell ref="J15:L15"/>
    <mergeCell ref="J14:L14"/>
    <mergeCell ref="D12:F12"/>
    <mergeCell ref="D13:F13"/>
    <mergeCell ref="E5:F5"/>
    <mergeCell ref="G5:H5"/>
    <mergeCell ref="I5:P5"/>
    <mergeCell ref="A6:F6"/>
    <mergeCell ref="G6:H6"/>
    <mergeCell ref="I6:P6"/>
    <mergeCell ref="D9:L9"/>
    <mergeCell ref="B3:D3"/>
    <mergeCell ref="E3:F3"/>
    <mergeCell ref="G3:H3"/>
    <mergeCell ref="I3:P3"/>
    <mergeCell ref="Q3:S3"/>
    <mergeCell ref="D11:F11"/>
    <mergeCell ref="Q6:S6"/>
    <mergeCell ref="B4:D4"/>
    <mergeCell ref="E4:F4"/>
    <mergeCell ref="G4:H4"/>
    <mergeCell ref="I4:P4"/>
    <mergeCell ref="Q4:S4"/>
    <mergeCell ref="B5:D5"/>
    <mergeCell ref="Q5:S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Račun p i r i račun financiranj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  <vt:lpstr>Izvještaj o zaduživanju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</dc:creator>
  <cp:lastModifiedBy>User 1</cp:lastModifiedBy>
  <cp:lastPrinted>2018-09-06T10:55:31Z</cp:lastPrinted>
  <dcterms:created xsi:type="dcterms:W3CDTF">2018-09-06T09:14:35Z</dcterms:created>
  <dcterms:modified xsi:type="dcterms:W3CDTF">2018-09-20T12:27:43Z</dcterms:modified>
</cp:coreProperties>
</file>