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599" activeTab="0"/>
  </bookViews>
  <sheets>
    <sheet name="UČENICI IZVRSNOST" sheetId="1" r:id="rId1"/>
    <sheet name="UČENICI GLAZBENE" sheetId="2" r:id="rId2"/>
    <sheet name="UČENICI SOCIJALA" sheetId="3" r:id="rId3"/>
    <sheet name="UČENICI DEFICITARNO" sheetId="4" r:id="rId4"/>
    <sheet name="STUDENTI IZVRSNOST" sheetId="5" r:id="rId5"/>
    <sheet name="STUDENTI GLAZBENE" sheetId="6" r:id="rId6"/>
    <sheet name="STUDENTI SOCIJALA" sheetId="7" r:id="rId7"/>
  </sheets>
  <definedNames>
    <definedName name="_xlnm._FilterDatabase" localSheetId="6" hidden="1">'STUDENTI SOCIJALA'!$T$1:$T$95</definedName>
    <definedName name="_xlnm.Print_Titles" localSheetId="4">'STUDENTI IZVRSNOST'!$1:$3</definedName>
    <definedName name="_xlnm.Print_Titles" localSheetId="6">'STUDENTI SOCIJALA'!$1:$3</definedName>
    <definedName name="_xlnm.Print_Titles" localSheetId="3">'UČENICI DEFICITARNO'!$1:$1</definedName>
    <definedName name="_xlnm.Print_Titles" localSheetId="0">'UČENICI IZVRSNOST'!$1:$3</definedName>
    <definedName name="_xlnm.Print_Titles" localSheetId="2">'UČENICI SOCIJALA'!$1:$3</definedName>
    <definedName name="_xlnm.Print_Area" localSheetId="5">'STUDENTI GLAZBENE'!$A$1:$W$15</definedName>
    <definedName name="_xlnm.Print_Area" localSheetId="4">'STUDENTI IZVRSNOST'!$A$1:$W$131</definedName>
    <definedName name="_xlnm.Print_Area" localSheetId="6">'STUDENTI SOCIJALA'!$A$1:$U$91</definedName>
    <definedName name="_xlnm.Print_Area" localSheetId="3">'UČENICI DEFICITARNO'!$A$1:$V$33</definedName>
    <definedName name="_xlnm.Print_Area" localSheetId="1">'UČENICI GLAZBENE'!$A$1:$W$17</definedName>
    <definedName name="_xlnm.Print_Area" localSheetId="0">'UČENICI IZVRSNOST'!$A$1:$W$91</definedName>
    <definedName name="_xlnm.Print_Area" localSheetId="2">'UČENICI SOCIJALA'!$A$1:$V$71</definedName>
    <definedName name="Z_34FCD74F_6BDA_4135_89DB_3BA3CBFF5698_.wvu.PrintTitles" localSheetId="6" hidden="1">'STUDENTI SOCIJALA'!$1:$1</definedName>
    <definedName name="Z_34FCD74F_6BDA_4135_89DB_3BA3CBFF5698_.wvu.PrintTitles" localSheetId="3" hidden="1">'UČENICI DEFICITARNO'!$1:$1</definedName>
    <definedName name="Z_34FCD74F_6BDA_4135_89DB_3BA3CBFF5698_.wvu.PrintTitles" localSheetId="2" hidden="1">'UČENICI SOCIJALA'!#REF!</definedName>
    <definedName name="Z_972AD539_3C48_4691_8F29_60A9B7C03C86_.wvu.PrintTitles" localSheetId="6" hidden="1">'STUDENTI SOCIJALA'!$1:$1</definedName>
    <definedName name="Z_972AD539_3C48_4691_8F29_60A9B7C03C86_.wvu.PrintTitles" localSheetId="3" hidden="1">'UČENICI DEFICITARNO'!$1:$1</definedName>
    <definedName name="Z_972AD539_3C48_4691_8F29_60A9B7C03C86_.wvu.PrintTitles" localSheetId="2" hidden="1">'UČENICI SOCIJALA'!#REF!</definedName>
    <definedName name="Z_A3B26AAB_3421_4681_BE31_2C8A50ECFE66_.wvu.PrintTitles" localSheetId="6" hidden="1">'STUDENTI SOCIJALA'!$1:$1</definedName>
    <definedName name="Z_A3B26AAB_3421_4681_BE31_2C8A50ECFE66_.wvu.PrintTitles" localSheetId="3" hidden="1">'UČENICI DEFICITARNO'!$1:$1</definedName>
    <definedName name="Z_A3B26AAB_3421_4681_BE31_2C8A50ECFE66_.wvu.PrintTitles" localSheetId="2" hidden="1">'UČENICI SOCIJALA'!#REF!</definedName>
    <definedName name="Z_B5C2CAEB_4952_4504_8DCE_53CC6F32510E_.wvu.PrintTitles" localSheetId="6" hidden="1">'STUDENTI SOCIJALA'!$1:$1</definedName>
    <definedName name="Z_B5C2CAEB_4952_4504_8DCE_53CC6F32510E_.wvu.PrintTitles" localSheetId="3" hidden="1">'UČENICI DEFICITARNO'!$1:$1</definedName>
    <definedName name="Z_B5C2CAEB_4952_4504_8DCE_53CC6F32510E_.wvu.PrintTitles" localSheetId="2" hidden="1">'UČENICI SOCIJALA'!#REF!</definedName>
  </definedNames>
  <calcPr fullCalcOnLoad="1"/>
</workbook>
</file>

<file path=xl/sharedStrings.xml><?xml version="1.0" encoding="utf-8"?>
<sst xmlns="http://schemas.openxmlformats.org/spreadsheetml/2006/main" count="1146" uniqueCount="673">
  <si>
    <t>UKUPNO</t>
  </si>
  <si>
    <t>Izložba vlastitih slika HR/Međ.</t>
  </si>
  <si>
    <t>NAPOMENA</t>
  </si>
  <si>
    <t>REDNI BROJ</t>
  </si>
  <si>
    <t>IME I PREZIME</t>
  </si>
  <si>
    <t>ŠKOLA</t>
  </si>
  <si>
    <t>REZRED</t>
  </si>
  <si>
    <t>PROSJEK OCJENA</t>
  </si>
  <si>
    <t>KRITERIJ IZVRSNOSTI</t>
  </si>
  <si>
    <t>MEĐUNARODNA NATJECANJA/SMOTRE</t>
  </si>
  <si>
    <t>DRŽAVNA NATJECANJA/SMOBRE</t>
  </si>
  <si>
    <t>1. MJESTO</t>
  </si>
  <si>
    <t>2. MJESTO</t>
  </si>
  <si>
    <t>3. MJESTO</t>
  </si>
  <si>
    <t>SUDJELOV.</t>
  </si>
  <si>
    <t>POSEBNE NAGRADE</t>
  </si>
  <si>
    <t>REKTOROVA / DEKANOVA NAGRADA</t>
  </si>
  <si>
    <t>ZNANSTVENO-STRUČNI RADOVI</t>
  </si>
  <si>
    <t>POHAĐANJE VIŠE ŠKOLE</t>
  </si>
  <si>
    <t>VOLONTIRANJE</t>
  </si>
  <si>
    <t>PRAIZVEDBE VLASTITIH KOMPOZICIJA</t>
  </si>
  <si>
    <t>RAZRED</t>
  </si>
  <si>
    <t>BROJ ČLANOVA</t>
  </si>
  <si>
    <t>&lt;2.125,00</t>
  </si>
  <si>
    <t>2.125,00 - 4.250,00</t>
  </si>
  <si>
    <t>SOCIJALNI KRITERIJ</t>
  </si>
  <si>
    <t>ZAJAMČENA MINIMALNA NAKNADA</t>
  </si>
  <si>
    <t>DJEČJI DOPLATAK</t>
  </si>
  <si>
    <t>DIJETE BEZ RODITELJA</t>
  </si>
  <si>
    <t>RODITELJ/SKRBNIK MALODOBNOG DJETETA</t>
  </si>
  <si>
    <t>NEZAPOSLEN RODITELJ</t>
  </si>
  <si>
    <t>HRVATSKI BRANITELJ</t>
  </si>
  <si>
    <t>INVALID/UČENIK S TEŠKOĆAMA</t>
  </si>
  <si>
    <t>DIJETE INVALIDA &gt;50%</t>
  </si>
  <si>
    <t>KLASA   604-02/20-01/</t>
  </si>
  <si>
    <t>LUCIJA KAŠNAR</t>
  </si>
  <si>
    <t>GODINA STUDIJA</t>
  </si>
  <si>
    <t>FAKULTET</t>
  </si>
  <si>
    <t>Ne zadovoljava kriterij natječaja - prosjek ocjena &lt;4,5</t>
  </si>
  <si>
    <t>SILVIJA ISMAILI</t>
  </si>
  <si>
    <t>VALENTINA ŠILIPETAR</t>
  </si>
  <si>
    <t>JOSIP KORDI</t>
  </si>
  <si>
    <t>Obrtnička i industrijska graditeljska škola, Zagreb</t>
  </si>
  <si>
    <t>Srednja škola Ivan Švear, Ivanić-Grad</t>
  </si>
  <si>
    <t>Škola za medicinske sestre Mlinarska, Zagreb</t>
  </si>
  <si>
    <t>08</t>
  </si>
  <si>
    <t>MARIJA CVITIĆ</t>
  </si>
  <si>
    <t>Škola za medicinske sestre Vinogradska, Zagreb</t>
  </si>
  <si>
    <t>09</t>
  </si>
  <si>
    <t>IVAN BILJAN</t>
  </si>
  <si>
    <t>Tehničko veleučilište Zagreb, Zagreb</t>
  </si>
  <si>
    <t>UKUPNI PRIHOD ZA 3 MJESECA</t>
  </si>
  <si>
    <t>PRIHODI PO ČLANU MJESEČNO</t>
  </si>
  <si>
    <t>LARA RAZUM</t>
  </si>
  <si>
    <t>Obrtnička škola za osobne usluge, Zagreb</t>
  </si>
  <si>
    <t>Nepotpuna dokumentacija - nedostaju svjedodžba 8. razreda osnovne škole, Izjava da ne prima drugu stipendiju</t>
  </si>
  <si>
    <t>Nepotpuna dokumentacija - nedostaju potvrda o školovanju za brata ili potvrda o visini prihoda ili potvrda o statsu nezaposlene osobe, potvrde o visini prihoda za roditelje za 3 mjeseca;</t>
  </si>
  <si>
    <t>DARIJA RAZUM</t>
  </si>
  <si>
    <t>MARIJA RAZUM</t>
  </si>
  <si>
    <t>13</t>
  </si>
  <si>
    <t>MARIJANA ŠUŠAK</t>
  </si>
  <si>
    <t>Škola za primalje, Zagreb</t>
  </si>
  <si>
    <t>KRISTIJAN ČULINA</t>
  </si>
  <si>
    <t>Tehničko veleučilište u Zagrebu</t>
  </si>
  <si>
    <t>LARA FRANJKOVIĆ</t>
  </si>
  <si>
    <t>Prirodoslovna škola Vladimira Preloga, Zagreb</t>
  </si>
  <si>
    <t>LEONARDA RUSAN</t>
  </si>
  <si>
    <t>Geodetski fakultet, Zagreb</t>
  </si>
  <si>
    <t>ANTE HERCEG</t>
  </si>
  <si>
    <t>Katoličko bogoslovni fakultet, Zagreb</t>
  </si>
  <si>
    <t>Muzička akademija, Zagreb</t>
  </si>
  <si>
    <t>Edukacijsko-rehabilitacijski fakultet, Zagreb</t>
  </si>
  <si>
    <t>Stomatološki fakultet, Zagreb</t>
  </si>
  <si>
    <t>SARA RUSTJA</t>
  </si>
  <si>
    <t>LUKA VITALIANI</t>
  </si>
  <si>
    <t>Srednja škola Ban Josip Jelačić, Zaprešić</t>
  </si>
  <si>
    <t>ROBERT VITALIANI</t>
  </si>
  <si>
    <t>NIKA PUNEK</t>
  </si>
  <si>
    <t>LUCIJA TOPOLKO</t>
  </si>
  <si>
    <t>I. Gimnazija, Zagreb</t>
  </si>
  <si>
    <t>23</t>
  </si>
  <si>
    <t>VALENTINA BRDSKO</t>
  </si>
  <si>
    <t>Filozofski fakultet, Zagreb</t>
  </si>
  <si>
    <t>VIKTOR ŠPRAJC</t>
  </si>
  <si>
    <t>MATIJA KONJEČIĆ</t>
  </si>
  <si>
    <t>Agronomski fakultet, Zagreb</t>
  </si>
  <si>
    <t>25</t>
  </si>
  <si>
    <t>ANA KOLINGER</t>
  </si>
  <si>
    <t>Fakultet političkih znanosti, Zagreb</t>
  </si>
  <si>
    <t>27</t>
  </si>
  <si>
    <t>NIKA MESAREK</t>
  </si>
  <si>
    <t>Srednja škola Vrbovec, Vrbovec</t>
  </si>
  <si>
    <t>SAMOHRANI RODITELJ</t>
  </si>
  <si>
    <t>LEO PRIHISTAL</t>
  </si>
  <si>
    <t>Škola za montažu instalacija i metalnih konstrukcija, Zagreb</t>
  </si>
  <si>
    <t>IVANA ZADRAVEC</t>
  </si>
  <si>
    <t>Nepotpuna dokumentacija - nedostaje potvrda o školovanju</t>
  </si>
  <si>
    <t>30</t>
  </si>
  <si>
    <t>GLORIA KOŽIĆ</t>
  </si>
  <si>
    <t>PATRICIA DUTKOVIĆ</t>
  </si>
  <si>
    <t>Fakultet filozofije i religijskih znanosti</t>
  </si>
  <si>
    <t>MARIJA TOMAS</t>
  </si>
  <si>
    <t>Fakultet filozofije i religijskih znanosti, Zagreb</t>
  </si>
  <si>
    <t>33</t>
  </si>
  <si>
    <t>JOSIP BRAJDIĆ</t>
  </si>
  <si>
    <t>XV. Gimnazija, Zagreb</t>
  </si>
  <si>
    <t>MATEA PENTEK</t>
  </si>
  <si>
    <t>Medicinski fakultet, Rijeka</t>
  </si>
  <si>
    <t>ALEKSANDRA KOS</t>
  </si>
  <si>
    <t>Srednja strukovna škola Velika Gorica, Velika Gorica</t>
  </si>
  <si>
    <t>NELA BOŠNJAK</t>
  </si>
  <si>
    <t>3. ekonomska škola; Zagreb</t>
  </si>
  <si>
    <t xml:space="preserve">Glazbena škola Ferdo Livadić, Samobor              Gimnazija Lucijan Vranjanjin, Zagreb            </t>
  </si>
  <si>
    <t>37</t>
  </si>
  <si>
    <t>ANA MARIJA KUNTIĆ</t>
  </si>
  <si>
    <t>Sveučilište Jurja Dobrile u Puli</t>
  </si>
  <si>
    <t>Nepotpuna dokumentacija - nedostaje potvrda o školovanju za sestru</t>
  </si>
  <si>
    <t>38</t>
  </si>
  <si>
    <t>LORENA DUGAN</t>
  </si>
  <si>
    <t>Sednja škola Ban Josip Jelačić, Zaprešić</t>
  </si>
  <si>
    <t>IVA TOMIĆ</t>
  </si>
  <si>
    <t>Zdravstveno učilište, Zagreb</t>
  </si>
  <si>
    <t>40</t>
  </si>
  <si>
    <t>MATIJA RAJNOHA</t>
  </si>
  <si>
    <t>IX. Gimnazija, Zagreb</t>
  </si>
  <si>
    <t xml:space="preserve">3. Ekonomska škola, Zagreb </t>
  </si>
  <si>
    <t>LEON RAJNOHA</t>
  </si>
  <si>
    <t>Tehnički fakultet, rijeka</t>
  </si>
  <si>
    <t>DARIO SUČEVAC</t>
  </si>
  <si>
    <t>Tehnička škola Ruđera Boškovića, Zagreb</t>
  </si>
  <si>
    <t>ANTONELA DRMIĆ</t>
  </si>
  <si>
    <t>KARLA DRMIĆ</t>
  </si>
  <si>
    <t>VII. Gimnazija, Zagreb</t>
  </si>
  <si>
    <t>ROBERTA VIDIĆ</t>
  </si>
  <si>
    <t>KARLO MIHELEC</t>
  </si>
  <si>
    <t>PATRIK PIRIČKI</t>
  </si>
  <si>
    <t>Škola za medicinske sestre Vrapče, Zagreb</t>
  </si>
  <si>
    <t>MAKSIMILIJAN JURIĆ</t>
  </si>
  <si>
    <t>Prehtrambeno-biotehnološki fakultet, Zagreb</t>
  </si>
  <si>
    <t>INES TOMIĆ</t>
  </si>
  <si>
    <t>ILAN MIHELJA</t>
  </si>
  <si>
    <t>HELENA KIRSCHENHEUTER</t>
  </si>
  <si>
    <t>LUCIJA MOĆAN</t>
  </si>
  <si>
    <t>ANDREJ CIRKVENI</t>
  </si>
  <si>
    <t>Fakultet elektrotehnike i računarstva, Zagreb</t>
  </si>
  <si>
    <t>MARTA MAJCUG</t>
  </si>
  <si>
    <t>Sveučilište u Slavnskom Brodu, Odjel za društveno-humanističke znanosti, Učiteljski studij, Slavonski Brod</t>
  </si>
  <si>
    <t>55</t>
  </si>
  <si>
    <t>TAMARA MAJCUG</t>
  </si>
  <si>
    <t>Učiteljski fakultet, Zagreb</t>
  </si>
  <si>
    <t>Nepotpuna dokumentacija - nedostaje sjedodžba završnog razreda srednje škole i potvrda o mirovini za oca za 7. mjesec.</t>
  </si>
  <si>
    <t>MONIKA SIROTKOVIĆ</t>
  </si>
  <si>
    <t>57</t>
  </si>
  <si>
    <t>ROBERT JOVANOVIĆ</t>
  </si>
  <si>
    <t>ANA MAGDALENA FABIJANIĆ</t>
  </si>
  <si>
    <t>MARIJA ROŠIN</t>
  </si>
  <si>
    <t>Ugostiteljsko-turističko učilište, Zagreb</t>
  </si>
  <si>
    <t>ADRIJANA FRIGO</t>
  </si>
  <si>
    <t>Ekonomski fakultet, Zagreb</t>
  </si>
  <si>
    <t>ANTONELA KOKIĆ</t>
  </si>
  <si>
    <t>Nepotpuna dokumentacija - nedostaje potvrda o primanjima za majku ili izjava o statusu nezaposlene osobe i potvrda o školovanju za brata ili potvrda o primanjima ili izjava o statusu nezaposlene osobe</t>
  </si>
  <si>
    <t>62</t>
  </si>
  <si>
    <t>NINA PILJAGIĆ</t>
  </si>
  <si>
    <t>Tehničko veleučilište, Zagreb</t>
  </si>
  <si>
    <t>INES BEKETIĆ</t>
  </si>
  <si>
    <t>64</t>
  </si>
  <si>
    <t>IRIS BAKRAN</t>
  </si>
  <si>
    <t>Hrvatsko katoličko sveučilište, Zagreb</t>
  </si>
  <si>
    <t>INES GRUBEŠA</t>
  </si>
  <si>
    <t>IRENA GRUBEŠA</t>
  </si>
  <si>
    <t>Fakultet hrvatskih studija, Zagreb</t>
  </si>
  <si>
    <t>ROMANO PETRAS</t>
  </si>
  <si>
    <t>68</t>
  </si>
  <si>
    <t>MAGDALENA STEPINAC</t>
  </si>
  <si>
    <t>Gimnazija Karlovac, Karlovac</t>
  </si>
  <si>
    <t>69</t>
  </si>
  <si>
    <t>LORENA KOZINA</t>
  </si>
  <si>
    <t>EMA HASAN</t>
  </si>
  <si>
    <t>ANA HASAN</t>
  </si>
  <si>
    <t>ANA KUMPES</t>
  </si>
  <si>
    <t>KLEA DUVANDŽIJA</t>
  </si>
  <si>
    <t>74</t>
  </si>
  <si>
    <t>DOROTEA GRUBIŠIĆ</t>
  </si>
  <si>
    <t>MARIJA MAGDALENA BUNTAK</t>
  </si>
  <si>
    <t>KRISTINA CIGANIĆ</t>
  </si>
  <si>
    <t>V. Gimnazija, Zagreb</t>
  </si>
  <si>
    <t>JOSIPA REGOVIĆ</t>
  </si>
  <si>
    <t>Farmaceutsko-biokemijski fakultet, Zagreb</t>
  </si>
  <si>
    <t>78</t>
  </si>
  <si>
    <t>PAULA CECELJA</t>
  </si>
  <si>
    <t>LANA KRVARIĆ</t>
  </si>
  <si>
    <t>Nepotpuna dokumentacija - nedostaje Izjava o zajedničkom kućanstvu</t>
  </si>
  <si>
    <t>HRVOJE BENČIĆ</t>
  </si>
  <si>
    <t>VEDRAN BENČIĆ</t>
  </si>
  <si>
    <t>Prirodoslovno-matematički fakultet, Zagreb</t>
  </si>
  <si>
    <t>JELENA BENČIĆ</t>
  </si>
  <si>
    <t>Medicinski fakultet, Zagreb</t>
  </si>
  <si>
    <t>LAURA PEČATNIK</t>
  </si>
  <si>
    <t>Ne zadovoljava kriterij natječaja - prosjek ocjena &lt;4,0</t>
  </si>
  <si>
    <t>FILIP ANTON BOŽINOVIĆ</t>
  </si>
  <si>
    <t>85</t>
  </si>
  <si>
    <t>MIRNA MOLNAR</t>
  </si>
  <si>
    <t>1. Ekonomska škola, Zagreb</t>
  </si>
  <si>
    <t>86</t>
  </si>
  <si>
    <t>LORENA OBRADOVIĆ</t>
  </si>
  <si>
    <t>Prehtrambeno-tehnološka škola, Zagreb</t>
  </si>
  <si>
    <t>ERICA IVČEK</t>
  </si>
  <si>
    <t>88</t>
  </si>
  <si>
    <t>NIKA AŠČIĆ</t>
  </si>
  <si>
    <t>Gimnazija Tituša Brezovačkog, Zagreb</t>
  </si>
  <si>
    <t>ANA MARIJA BRADIĆ</t>
  </si>
  <si>
    <t>90</t>
  </si>
  <si>
    <t>MARKO PRANJIĆ</t>
  </si>
  <si>
    <t>Poštanska i telekomunikacijska škola, Zagreb</t>
  </si>
  <si>
    <t>91</t>
  </si>
  <si>
    <t>VERONIKA TUŠEK</t>
  </si>
  <si>
    <t>Građevinski fakultet, Zagreb</t>
  </si>
  <si>
    <t>EMA BEGANOVIĆ</t>
  </si>
  <si>
    <t>3          2</t>
  </si>
  <si>
    <t>93</t>
  </si>
  <si>
    <t>VALENTINA KELEKOVIĆ</t>
  </si>
  <si>
    <t>Fakultet kemijskog inženjerstva i tehnologije, Zagreb</t>
  </si>
  <si>
    <t>94</t>
  </si>
  <si>
    <t>SREĆKO ZDUNIĆ</t>
  </si>
  <si>
    <t>Srednja škola Novska, Novska</t>
  </si>
  <si>
    <t>LUCIJA SAVIĆ</t>
  </si>
  <si>
    <t>II. Gimnazija, Zagreb</t>
  </si>
  <si>
    <t>96</t>
  </si>
  <si>
    <t>MIRKO KLARIĆ</t>
  </si>
  <si>
    <t>97</t>
  </si>
  <si>
    <t>LEONARDA ŠIPUŠIĆ</t>
  </si>
  <si>
    <t>TIHANA SOPIĆ</t>
  </si>
  <si>
    <t>LANA TURK</t>
  </si>
  <si>
    <t>100</t>
  </si>
  <si>
    <t>NIKA JANKOVIĆ</t>
  </si>
  <si>
    <t>ANA VUKOVINSKI</t>
  </si>
  <si>
    <t>DINO KRŠLIN</t>
  </si>
  <si>
    <t>Srednja strukovna škola, Samobor</t>
  </si>
  <si>
    <t>LEON KRŠLIN</t>
  </si>
  <si>
    <t>FILIP ĆELEPIROVIĆ</t>
  </si>
  <si>
    <t>MATIJA ANDRIČIĆ</t>
  </si>
  <si>
    <t>KATARINA LEŽAIĆ</t>
  </si>
  <si>
    <t>LEA OBRANIĆ</t>
  </si>
  <si>
    <t>108</t>
  </si>
  <si>
    <t>TENA MANDIĆ</t>
  </si>
  <si>
    <t>Sveučilišni odjel za stručne studije, Split</t>
  </si>
  <si>
    <t>IVONA JAKUNIĆ</t>
  </si>
  <si>
    <t>EMA PREJEL</t>
  </si>
  <si>
    <t>Srednja škola Vitorovac, Sisak</t>
  </si>
  <si>
    <t>111</t>
  </si>
  <si>
    <t>ROBERT JELAŠ</t>
  </si>
  <si>
    <t>BRUNO POLANOVIĆ</t>
  </si>
  <si>
    <t>Arhitektonski fakultet, Zagreb</t>
  </si>
  <si>
    <t>MARA ZADRO</t>
  </si>
  <si>
    <t xml:space="preserve">1         2 </t>
  </si>
  <si>
    <r>
      <rPr>
        <b/>
        <sz val="10"/>
        <rFont val="Calibri"/>
        <family val="2"/>
      </rPr>
      <t>XI. Gimnazija, Zagreb</t>
    </r>
    <r>
      <rPr>
        <sz val="10"/>
        <rFont val="Calibri"/>
        <family val="2"/>
      </rPr>
      <t xml:space="preserve">        Glazbena škola Ferdo Livadić, Samobor</t>
    </r>
  </si>
  <si>
    <t>LUCIJA STIPIĆ</t>
  </si>
  <si>
    <t>Gimnazija Velika Gorica, Vlelika Gorica</t>
  </si>
  <si>
    <t>PETAR PAJ</t>
  </si>
  <si>
    <t>LEON SOVIČEK</t>
  </si>
  <si>
    <t>Srednja škola Jelkovec, Zagreb</t>
  </si>
  <si>
    <t>117</t>
  </si>
  <si>
    <t>MARKO PILJAGIĆ</t>
  </si>
  <si>
    <t>Grafički fakultet, Zagreb</t>
  </si>
  <si>
    <t>118</t>
  </si>
  <si>
    <t>JURO ŠOKČEVIĆ</t>
  </si>
  <si>
    <t>119</t>
  </si>
  <si>
    <t>DRAGICA ŠOKČEVIĆ</t>
  </si>
  <si>
    <t>KARLO ĆOSO</t>
  </si>
  <si>
    <t>STELA NOVAK</t>
  </si>
  <si>
    <t>122</t>
  </si>
  <si>
    <t>PATRICK NOVAK</t>
  </si>
  <si>
    <t>Kineziološki fakultet, Zagreb</t>
  </si>
  <si>
    <t>LUKA OBRANIĆ</t>
  </si>
  <si>
    <t>Nepotpuna dokumentacija - nedostaje potvrda o školovanju za stariju sestru ili potvrda o prihodima ili Izjava da nije zaposlena</t>
  </si>
  <si>
    <t>MARTIN BURIĆ</t>
  </si>
  <si>
    <t>125</t>
  </si>
  <si>
    <t>LOVRO BURIĆ</t>
  </si>
  <si>
    <t>LUCIJA PAVANIĆ</t>
  </si>
  <si>
    <t>STEFANI PIJETLOVIĆ</t>
  </si>
  <si>
    <t>Libertas međunarodno sveučilište, Zagreb</t>
  </si>
  <si>
    <t>Nepotpuna dokumetnacija - nedostaje rodni list</t>
  </si>
  <si>
    <t>128</t>
  </si>
  <si>
    <t>JOSIPA JURAK</t>
  </si>
  <si>
    <t>INES LEVAK</t>
  </si>
  <si>
    <t>Zdravstveno veleučilište, Zagreb</t>
  </si>
  <si>
    <t>PAULA SREMIĆ</t>
  </si>
  <si>
    <t>131</t>
  </si>
  <si>
    <t>DAVID PAPAK</t>
  </si>
  <si>
    <t>Srednja škola Dragutina Stražimira, Sveti Ivan Zelina</t>
  </si>
  <si>
    <t>VERONIKA KOSTANJČAR</t>
  </si>
  <si>
    <t>RUŽICA DUVNJAK</t>
  </si>
  <si>
    <t>IDA MATANIĆ</t>
  </si>
  <si>
    <t>FRANKA ŠUŠKOVIĆ</t>
  </si>
  <si>
    <t>Odjel za biotehnologiju Sveučilišta u Rijeci, Rijeka</t>
  </si>
  <si>
    <t xml:space="preserve">Nepotpuna dokumentacija - nedostaje potvrda o prihodima oca za prethodna 3 mjeseca, potvrda o školovanju ili potvrda o prihodima brata (za prethodna 3 mjeseca) ili potvrda o statusu nezaposlene osobe za brata </t>
  </si>
  <si>
    <t>136</t>
  </si>
  <si>
    <t>ANJA STOJAK</t>
  </si>
  <si>
    <t>Srednja škola Dugo Selo, Dugo Selo</t>
  </si>
  <si>
    <t>KARLA STIPANIČEV</t>
  </si>
  <si>
    <r>
      <rPr>
        <b/>
        <sz val="10"/>
        <rFont val="Calibri"/>
        <family val="2"/>
      </rPr>
      <t xml:space="preserve">Gimnazija Lucijan Vranjanin, Zagreb            </t>
    </r>
    <r>
      <rPr>
        <sz val="10"/>
        <rFont val="Calibri"/>
        <family val="2"/>
      </rPr>
      <t xml:space="preserve"> Glazbena škola Ferdo Livadić, Samobor</t>
    </r>
  </si>
  <si>
    <t>LORENA ŠTENGL</t>
  </si>
  <si>
    <t>139</t>
  </si>
  <si>
    <t>IRMA ŠKALJO</t>
  </si>
  <si>
    <t>Prehrambeno-biotehnološki fakultet, Zagreb</t>
  </si>
  <si>
    <t>FRAN PLEŠA</t>
  </si>
  <si>
    <t>141</t>
  </si>
  <si>
    <t>MATEA BEHIN</t>
  </si>
  <si>
    <t>142</t>
  </si>
  <si>
    <t>RENATO PAJAS</t>
  </si>
  <si>
    <t>I. tehnička škola Tesla</t>
  </si>
  <si>
    <t>ŽARKO TADIĆ</t>
  </si>
  <si>
    <t>DOMINIK ĐURAČIĆ</t>
  </si>
  <si>
    <t>Veleučilište Velika Gorica, Velika Gorica</t>
  </si>
  <si>
    <t>JAN ŠKREB</t>
  </si>
  <si>
    <t>146</t>
  </si>
  <si>
    <t>MATEO ŠPAGNUT</t>
  </si>
  <si>
    <t>DORA ŠTRKOVIĆ</t>
  </si>
  <si>
    <t>BARBARA LEŠKOVIĆ</t>
  </si>
  <si>
    <t>SILVIJA LUKINIĆ</t>
  </si>
  <si>
    <t>LUCIJA ŽIROVIĆ</t>
  </si>
  <si>
    <t>NIKA ŽERJAV</t>
  </si>
  <si>
    <t>1         2</t>
  </si>
  <si>
    <t>MARKO BEHIN</t>
  </si>
  <si>
    <t>EMILY KOMPESAK</t>
  </si>
  <si>
    <r>
      <rPr>
        <b/>
        <sz val="10"/>
        <rFont val="Calibri"/>
        <family val="2"/>
      </rPr>
      <t xml:space="preserve">Umjetnička škola Franje Lučića, Velika Gorica  </t>
    </r>
    <r>
      <rPr>
        <sz val="10"/>
        <rFont val="Calibri"/>
        <family val="2"/>
      </rPr>
      <t xml:space="preserve">      Osnovna škola Eugena Kumičića, Velika Gorica</t>
    </r>
  </si>
  <si>
    <t>1         7</t>
  </si>
  <si>
    <t>PAULA ŠPEK</t>
  </si>
  <si>
    <t>JAN TOMINIĆ</t>
  </si>
  <si>
    <t>3          4</t>
  </si>
  <si>
    <t>PETAR TOMIĆ</t>
  </si>
  <si>
    <t>LOVRO VRAKELA</t>
  </si>
  <si>
    <t>Medicinski fakultet, Split</t>
  </si>
  <si>
    <t>158</t>
  </si>
  <si>
    <t>MARTIN HORVAT</t>
  </si>
  <si>
    <t>TARA BARTAKOVIĆ</t>
  </si>
  <si>
    <t>X. Gimnazija "Ivan Supek", Zagreb                   Glazbena škola Ferdo Livadić, Samobor</t>
  </si>
  <si>
    <t>1           1</t>
  </si>
  <si>
    <t>160</t>
  </si>
  <si>
    <t>LANA BOROŠA</t>
  </si>
  <si>
    <t>Fakultet prometnih znanosti, Zagreb</t>
  </si>
  <si>
    <t>161</t>
  </si>
  <si>
    <t>SANJA PERIĆ</t>
  </si>
  <si>
    <t>163</t>
  </si>
  <si>
    <t>KATARINA BOROŠA</t>
  </si>
  <si>
    <t>TAMARA REGOVIĆ</t>
  </si>
  <si>
    <t>Graditeljska tehnička škola, Zagreb</t>
  </si>
  <si>
    <t>MARGARETA BAKONJI</t>
  </si>
  <si>
    <t>165</t>
  </si>
  <si>
    <t>NIKOLA STEPANI</t>
  </si>
  <si>
    <t>Centar za odgoj i obrazovanje Dubrava, Zagreb</t>
  </si>
  <si>
    <t>DORA FILIPČIĆ</t>
  </si>
  <si>
    <t xml:space="preserve">Gimnazija Lucijan Vranjanin, Zagreb </t>
  </si>
  <si>
    <t>167</t>
  </si>
  <si>
    <t>HELENA SEVERIN</t>
  </si>
  <si>
    <t>EMA SKOPIN</t>
  </si>
  <si>
    <t>IGNAC BISTRIČKI</t>
  </si>
  <si>
    <t>170</t>
  </si>
  <si>
    <t>PETRA BISTRIČKI</t>
  </si>
  <si>
    <t>FRAN POGRMILOVIĆ</t>
  </si>
  <si>
    <t>Akademija za umjetnost i kulturu u Osijeku, Osijek</t>
  </si>
  <si>
    <t>172</t>
  </si>
  <si>
    <t>ANAMARIA ŠATOVIĆ</t>
  </si>
  <si>
    <t>LEA KLETEČKI</t>
  </si>
  <si>
    <t>MARKO ANTOLKOVIĆ</t>
  </si>
  <si>
    <t>MATIJA BAŠIĆ</t>
  </si>
  <si>
    <t>176</t>
  </si>
  <si>
    <t>MAJA FERKO</t>
  </si>
  <si>
    <t>Visoka škola Ivanić-Grad</t>
  </si>
  <si>
    <t xml:space="preserve">Nepotpuna dokumentacija - nedostaje potvrda o prihodima za roditelje za prethodna 3 mjeseca i/ili potvrda/Izjava o statusu nezaposlene osobe </t>
  </si>
  <si>
    <t>177</t>
  </si>
  <si>
    <t>PAULA RIBIĆ</t>
  </si>
  <si>
    <t>178</t>
  </si>
  <si>
    <t>VEDRAN TRPUTEC</t>
  </si>
  <si>
    <t>Visoko učilište Algebra, Zagreb</t>
  </si>
  <si>
    <t>KATARINA CRLJEN</t>
  </si>
  <si>
    <t>1. Gimnazija, Zagreb</t>
  </si>
  <si>
    <t>Nepotpuna dokumentacija - nedostaju potvrde o školovanju za braću i sestru (OŠ/SŠ)</t>
  </si>
  <si>
    <t>LINA ŠORGIĆ</t>
  </si>
  <si>
    <t>Filozofski fakultet, Rijeka</t>
  </si>
  <si>
    <t>ANJA JURČEVIĆ</t>
  </si>
  <si>
    <t>JOSIPA SOKAČ</t>
  </si>
  <si>
    <t xml:space="preserve"> </t>
  </si>
  <si>
    <t>MARIJA TUTIĆ</t>
  </si>
  <si>
    <t>Nepotpuna dokumentacija - nedostaje potvrda o školovanju  ili potvrda o visini prihoda ili potvrda o statusu nezaposlene osobe za brata</t>
  </si>
  <si>
    <t>ANA TUTIĆ</t>
  </si>
  <si>
    <t>185</t>
  </si>
  <si>
    <t>NIKOLINA LALJAK</t>
  </si>
  <si>
    <t>Gimnazija Antuna Gustava Matoša, Samobor</t>
  </si>
  <si>
    <t>ANAMARIJA PRIŠĆAN</t>
  </si>
  <si>
    <t>BARBARA MEŠTROVIĆ</t>
  </si>
  <si>
    <t>Nepotpuna dokumentacija - nedostaje rodni list</t>
  </si>
  <si>
    <t>BARBARA SUČEC</t>
  </si>
  <si>
    <t>189</t>
  </si>
  <si>
    <t>ANJA SKENDROVIĆ</t>
  </si>
  <si>
    <t>190</t>
  </si>
  <si>
    <t>MARTIN GAJŠEK</t>
  </si>
  <si>
    <t>ERIKA KELIŠ</t>
  </si>
  <si>
    <t>PAULA CESAREC</t>
  </si>
  <si>
    <t>Fakultet strojarstva i brodogradnje, Zagreb</t>
  </si>
  <si>
    <t>193</t>
  </si>
  <si>
    <t>KLARA PURGAR</t>
  </si>
  <si>
    <t>Treća ekonomska škola, Zagreb</t>
  </si>
  <si>
    <t>194</t>
  </si>
  <si>
    <t>PETRA PURGAR</t>
  </si>
  <si>
    <t>195</t>
  </si>
  <si>
    <t>TAJANA MILKOVIĆ</t>
  </si>
  <si>
    <t>ANAMARIJA VOJAK</t>
  </si>
  <si>
    <t>TONI PLODINEC</t>
  </si>
  <si>
    <t>Gimnazija Velika Gorica, Velika Gorica</t>
  </si>
  <si>
    <t>DINO PLODINEC</t>
  </si>
  <si>
    <t>BARBARA GORŠETA</t>
  </si>
  <si>
    <t>KARLA KOVAČIĆ</t>
  </si>
  <si>
    <t>200</t>
  </si>
  <si>
    <t>NIKA KURTALJ</t>
  </si>
  <si>
    <t>Prva ekonomska škola, Zagreb</t>
  </si>
  <si>
    <t>MIHAEL VRANIĆ</t>
  </si>
  <si>
    <t>LARA DUMANČIĆ</t>
  </si>
  <si>
    <t>ANTONIJA NOVAČKI PETRUŠIĆ</t>
  </si>
  <si>
    <t>Tekstilno-tehnološki fakultet, Zagreb</t>
  </si>
  <si>
    <t>ZDRAVKO MELNJAK</t>
  </si>
  <si>
    <t>Srednja škola Duga Resa, Duga Resa</t>
  </si>
  <si>
    <t>JOSIPA BILIĆ</t>
  </si>
  <si>
    <t>KATARINA STIPKOVIĆ</t>
  </si>
  <si>
    <t>LUCIJA BOGOVIĆ</t>
  </si>
  <si>
    <t>EMANUELA SKENDER</t>
  </si>
  <si>
    <t>GABRIELA ŽLEBEČIĆ</t>
  </si>
  <si>
    <t>KATARINA MILETIĆ</t>
  </si>
  <si>
    <t>STELA PANKOVIĆ</t>
  </si>
  <si>
    <t>Sveučilište u Zadru, Učiteljski studij, Zadar</t>
  </si>
  <si>
    <t>MIRJAM VALIČEVIĆ</t>
  </si>
  <si>
    <t>ANTONIO KIŠAN</t>
  </si>
  <si>
    <t>Zagrebačka škola ekonomije i managementa, s pravom javnosti, Zagreb</t>
  </si>
  <si>
    <t>213</t>
  </si>
  <si>
    <t>GABRIJELA JOSIPOVIĆ</t>
  </si>
  <si>
    <t>ANTONIJA STIPURIĆ</t>
  </si>
  <si>
    <t>Pravni fakultet, Zagreb</t>
  </si>
  <si>
    <t>LUKAS CAJNER</t>
  </si>
  <si>
    <t xml:space="preserve">Glazbena škola Dugo Selo, Dugo Selo                   V. Gimnazija, Zagreb                          </t>
  </si>
  <si>
    <t>PETAR LAUŠ</t>
  </si>
  <si>
    <t>FILIP IVANIĆ</t>
  </si>
  <si>
    <t>MIA SAMARDŽIJA</t>
  </si>
  <si>
    <t>LUCIJA MILOŠ</t>
  </si>
  <si>
    <t>LANA MILOŠ</t>
  </si>
  <si>
    <t>IRENA PAVLOVIĆ</t>
  </si>
  <si>
    <t>BARBARA DUŽAIĆ</t>
  </si>
  <si>
    <t>LEA OREŠKOVIĆ</t>
  </si>
  <si>
    <t>STELA DUŽAIĆ</t>
  </si>
  <si>
    <t>EDINA NUMANOVIĆ</t>
  </si>
  <si>
    <t>NIKOLA BUTORAC</t>
  </si>
  <si>
    <t>Nepotpuna dokumentacija - nedostaje životopis kandidata, potvrda o visini dohotka za 7. mjesec za oca ili potvrda/Izjava o statusu nezaposlene osobe tijekom 7. mjeseca</t>
  </si>
  <si>
    <t>228</t>
  </si>
  <si>
    <t>MARINELA JALŽEČIĆ</t>
  </si>
  <si>
    <t>MARIJA KRALJ</t>
  </si>
  <si>
    <t>ZVONIMIR GRGIĆ</t>
  </si>
  <si>
    <t>IVAN PAIĆ</t>
  </si>
  <si>
    <t>Nepotpuna dokumenatacija - nedostaje potvrda o prihodima  za prethodna 3 mjeseca ili potvrda/Izjava o statusu nezaposlene osobe za majku; Izjava o zajedničkom kućanstvu ne odgovara podacima iz životopisa (broj članova zajedničkog kućanstva?)</t>
  </si>
  <si>
    <t>PATRICK LOBOR</t>
  </si>
  <si>
    <t>EVA ŠOIĆ</t>
  </si>
  <si>
    <t>DOMINIK KISELJAK</t>
  </si>
  <si>
    <t>ŠTEFANIJA JELAČIĆ</t>
  </si>
  <si>
    <t>Fakultet za menadžment u turizmu i ugostiteljstvu, Opatija</t>
  </si>
  <si>
    <t>DAVID GULIĆ</t>
  </si>
  <si>
    <t>Elektrotehnička škola, Zagreb</t>
  </si>
  <si>
    <t>238</t>
  </si>
  <si>
    <t>DANIJELA KUZMIĆ</t>
  </si>
  <si>
    <t>Gimnazija "Fran Galović", Koprivnica</t>
  </si>
  <si>
    <t>NIVES KRIŽANIĆ</t>
  </si>
  <si>
    <t>IVANA LOKMIĆ</t>
  </si>
  <si>
    <t>EMA MIHALIC</t>
  </si>
  <si>
    <t>Nepotpuna dokumentacija - nedostaje životopis kandidatkinje (priložen životopis majke), nedostaje Izjava da ne prima drugu stipendiju i da su priloženi dokumenti istovjetni originalu; Izjava o članovima domaćinstva nije potpuna (ne odgovara podacima iz životopisa majke); nedostaju podaci o prihodima majke za 8. mjesec;</t>
  </si>
  <si>
    <t>PETAR REITER</t>
  </si>
  <si>
    <t>Strojarska tehnička škola Fausta Vrančića, Zagreb</t>
  </si>
  <si>
    <t>LAURA PERIŠA</t>
  </si>
  <si>
    <t>LEONA PERIŠA</t>
  </si>
  <si>
    <t>Nepotpuna dokumentacija -  nedostaje potvrda o prihodima oca za 7. i 8. mjesec</t>
  </si>
  <si>
    <t>JOSIPA KUZMIĆ</t>
  </si>
  <si>
    <t>Srednja škola Koprivnica, Koprivnica</t>
  </si>
  <si>
    <t>246</t>
  </si>
  <si>
    <t>HELENA DUMIĆ</t>
  </si>
  <si>
    <t>VERONIKA LEA HORVATOVIĆ</t>
  </si>
  <si>
    <t>DANICA IVANOVIĆ</t>
  </si>
  <si>
    <t>Nepotpuna dokumentacija - nedostaju potvrde o prihodima  ili potvrda/Izjava o statusu nezaposlene osobe za brata, potvrda o mirovinskom primanju kandidatkinje</t>
  </si>
  <si>
    <t>PATRICK KUZMEC</t>
  </si>
  <si>
    <t>Škola za cestovni promet, Zagreb</t>
  </si>
  <si>
    <t>KLARA KUZMEC</t>
  </si>
  <si>
    <t>Filozofski fakultet, Pula</t>
  </si>
  <si>
    <t>ADRIANA RATKAJEC</t>
  </si>
  <si>
    <t>SARA VEŠLIGAJ</t>
  </si>
  <si>
    <t>LORA LIKAN KELENTRIĆ</t>
  </si>
  <si>
    <t>KATARINA VILIĆ</t>
  </si>
  <si>
    <t>Prirodoslovna škola Vladimira Preloga, Zagreb                                 Glazbena škola Zlatka Balokovića, Zagreb</t>
  </si>
  <si>
    <t>1         1</t>
  </si>
  <si>
    <t>TEA MRŠIĆ</t>
  </si>
  <si>
    <t>Sveučilište Josipa Jurja Strossmayera, Odjel za biologiju, Osijek</t>
  </si>
  <si>
    <t>GABRIJELA LOVRIĆ</t>
  </si>
  <si>
    <t>Gimnazija Velika Gorica, Velika Gorica                     Umjetnička škola Franje Lučića, Velika Gorica</t>
  </si>
  <si>
    <t>1        1</t>
  </si>
  <si>
    <t>LUKA JOSIPOVIĆ</t>
  </si>
  <si>
    <t>Srdnja škola Dugo Selo, Dugo Selo</t>
  </si>
  <si>
    <t>Nepotpuna dokumentacija - nije dostavljena potvrda/Izjava o statusu nezaposlene osobe za sestru</t>
  </si>
  <si>
    <t>Akademija likovnih umjetnosti, Zagreb</t>
  </si>
  <si>
    <t>TEREZIJA ŽURA</t>
  </si>
  <si>
    <t>IVAN KLASAN</t>
  </si>
  <si>
    <t>JOSIP PAVLOVIĆ</t>
  </si>
  <si>
    <t>Šumarski fakultet, Zagreb</t>
  </si>
  <si>
    <t>NIKOLINA KOLARIĆ</t>
  </si>
  <si>
    <t>DOROTEA VARGIĆ</t>
  </si>
  <si>
    <t>Nepotpuna dokumentacija - nedostaje potvrda o prihodima za 7. i 8. mjesec za sestru ili potvrda o statusu nezaposlene osobe u tom razdoblju</t>
  </si>
  <si>
    <t>LEA ŠIMUNOVIĆ</t>
  </si>
  <si>
    <t>TEA ŠIMUNOVIĆ</t>
  </si>
  <si>
    <t>XVI. Gimnazija, Zagreb</t>
  </si>
  <si>
    <t>MATEJA RAU</t>
  </si>
  <si>
    <t>Gimnazija Antuna Gustava Matoša, Zabok</t>
  </si>
  <si>
    <t>EMA TOT</t>
  </si>
  <si>
    <t>MARINA BOGOVIĆ</t>
  </si>
  <si>
    <r>
      <rPr>
        <b/>
        <sz val="10"/>
        <rFont val="Calibri"/>
        <family val="2"/>
      </rPr>
      <t xml:space="preserve">Umjetnička škola Franje Lučića, Velika Groica  </t>
    </r>
    <r>
      <rPr>
        <sz val="10"/>
        <rFont val="Calibri"/>
        <family val="2"/>
      </rPr>
      <t xml:space="preserve">     Osnovna škola Vukovina, Vukovina</t>
    </r>
  </si>
  <si>
    <t>1         6</t>
  </si>
  <si>
    <t>EMA MILATOVIĆ</t>
  </si>
  <si>
    <t>Zrakoplovna tehnička škola Rudolfa Perešina, Velika Gorica</t>
  </si>
  <si>
    <t>LEON ŽUŽIĆ</t>
  </si>
  <si>
    <t>VITO ČRETNI</t>
  </si>
  <si>
    <t xml:space="preserve">Glazbena škola Ferdo Livadić, Samobor               </t>
  </si>
  <si>
    <t>HANA SEVER</t>
  </si>
  <si>
    <t>Glazbena škola Alberta Štrige, Križevci</t>
  </si>
  <si>
    <t>Glazbena škola Alberta Štrige, Križevci                   Gimnazija Ivana Zakmardija Dijankovečkog, Križevci</t>
  </si>
  <si>
    <t>ANTONELA HRŠAK</t>
  </si>
  <si>
    <t>275</t>
  </si>
  <si>
    <t>DINO ŠANDOR</t>
  </si>
  <si>
    <t>IVANA AMBRUŠEC</t>
  </si>
  <si>
    <t>EVA KOLBAS</t>
  </si>
  <si>
    <t>Institut d'etudes politiques de Paris, campus de Dijon, Paris, Francuska</t>
  </si>
  <si>
    <t>277</t>
  </si>
  <si>
    <t>ANA SMOLKOVIĆ</t>
  </si>
  <si>
    <t>LUCIJA SMOLKOVIĆ</t>
  </si>
  <si>
    <t>2         2</t>
  </si>
  <si>
    <r>
      <rPr>
        <b/>
        <sz val="10"/>
        <rFont val="Calibri"/>
        <family val="2"/>
      </rPr>
      <t xml:space="preserve">Gimnazija Antuna Gustava Matoša, Samobor                     </t>
    </r>
    <r>
      <rPr>
        <sz val="10"/>
        <rFont val="Calibri"/>
        <family val="2"/>
      </rPr>
      <t xml:space="preserve">        Glazbena škola Ferdo Livadić, Samobor</t>
    </r>
  </si>
  <si>
    <t>IVAN DUBRAVEC</t>
  </si>
  <si>
    <t>ERIN PUCH</t>
  </si>
  <si>
    <t>LUCIJANA KRAJICA</t>
  </si>
  <si>
    <t>LANA MARIJANOVIĆ</t>
  </si>
  <si>
    <t>LEO HEMEN</t>
  </si>
  <si>
    <t>284</t>
  </si>
  <si>
    <t>TEA TOLIĆ</t>
  </si>
  <si>
    <t>Ugostiteljsko-tturističko učilište, Zagreb</t>
  </si>
  <si>
    <t>BORNA IVOŠEVIĆ</t>
  </si>
  <si>
    <t>TARA TURK</t>
  </si>
  <si>
    <t>IVAN ŠIMUNIĆ</t>
  </si>
  <si>
    <t>288</t>
  </si>
  <si>
    <t>MATEA JUKIĆ</t>
  </si>
  <si>
    <t>ANA BIONDIĆ</t>
  </si>
  <si>
    <t>SILVIJA HUSTA</t>
  </si>
  <si>
    <t>Fakulteta za turizem Univerze v Mariboru, Maribor</t>
  </si>
  <si>
    <t>Ne zadovoljava kriterij natječaja - prosjek ocjena &lt;4,00</t>
  </si>
  <si>
    <t>ANTONIO LUKŠIĆ</t>
  </si>
  <si>
    <t>Strojarska tehnička škola Frana Bošnjakovića, Zagreb</t>
  </si>
  <si>
    <t>MARIJA MATAKOVIĆ</t>
  </si>
  <si>
    <t>ELA JELIĆ</t>
  </si>
  <si>
    <t>Medicinska škola Bjelovar, Bjelovar</t>
  </si>
  <si>
    <t>MIA BARŽIĆ</t>
  </si>
  <si>
    <t>ANA GRGEČIĆ</t>
  </si>
  <si>
    <t>DOMAGOJ HREN</t>
  </si>
  <si>
    <t>LANA LEHPAMER</t>
  </si>
  <si>
    <t>ANTONIJA KIRIN</t>
  </si>
  <si>
    <t>Gornjogradska gimnazija, Zagreb</t>
  </si>
  <si>
    <t>HELENA STRANCARIĆ</t>
  </si>
  <si>
    <t xml:space="preserve">Nepotpuna dokumentacija - nedostaju svjedodžbe 3. i 4. razreda srednje škole, ovjerena Izjava da kandidatkinja ne prima drugu stipendiju, da su predani dokumenti istovjetni originalu i Izjava o zajedničkom kućanstvu </t>
  </si>
  <si>
    <t>MATIJA ŠITUM</t>
  </si>
  <si>
    <t>TARA SOKOLIĆ</t>
  </si>
  <si>
    <t>MAGDALENA MATASIĆ</t>
  </si>
  <si>
    <t>Srednja škola Jastrebarsko, Jastrebarsko</t>
  </si>
  <si>
    <t>TIHANA SAKOMAN</t>
  </si>
  <si>
    <t>ANTONELA TIŠLJAREC</t>
  </si>
  <si>
    <t>PETRA LUKŠIĆ</t>
  </si>
  <si>
    <t>Srednja škola Jastrebarsko, Jastrebarskoq</t>
  </si>
  <si>
    <t>Nepotpuna dokumentacija - nedostaje životopis kandidatkinje; iz Izjave o zajedničkom kućanstvu nije moguće utvrditi status jednog člana kućanstva (školovanje, nezaposlena osoba?)</t>
  </si>
  <si>
    <t>RENATA KERESMAN</t>
  </si>
  <si>
    <t>Ekonomsk, trgovačka i ugostiteljska škola, Samobor</t>
  </si>
  <si>
    <t>MONIKA MIKEC</t>
  </si>
  <si>
    <t>Sveučilište Sjever, Varaždin</t>
  </si>
  <si>
    <t>IVANA MATOK</t>
  </si>
  <si>
    <t>Hotelijersko-turistička škola u Zagrebu, Zagreb</t>
  </si>
  <si>
    <t>MARIJA SUŠIĆ</t>
  </si>
  <si>
    <t>LOVRO DRAŽENOVIĆ</t>
  </si>
  <si>
    <t>MATEJ ČREP</t>
  </si>
  <si>
    <t>Nepotputna dokumentacija - nedostaje svjedodžba 4. razreda srednje škole</t>
  </si>
  <si>
    <t>DOMAGOJ SVILIČIĆ</t>
  </si>
  <si>
    <t>BARBARA PIJETLOVIĆ</t>
  </si>
  <si>
    <t>DANIEL JURIĆ</t>
  </si>
  <si>
    <t>MARIA DIANEŽEVIĆ BAŠIĆ</t>
  </si>
  <si>
    <t>LORENA IVANČIĆ</t>
  </si>
  <si>
    <t>MISLAV MIHALJEVIĆ</t>
  </si>
  <si>
    <t>MONIKA TEŠKI</t>
  </si>
  <si>
    <t>KARLO KADLEC</t>
  </si>
  <si>
    <t>IVA RAČKI</t>
  </si>
  <si>
    <t>BRUNO RAČKI</t>
  </si>
  <si>
    <t xml:space="preserve">Nepotpuna dokumentacija - nedostaju Izjava da kandidat ne prima drugu stipendiju, Izjava da je predana dokumentacija istovjetna originalu i  Izjava o članovima zajedničkog kućanstva (ovjereno kod javnog bilježnika)  </t>
  </si>
  <si>
    <t xml:space="preserve">Nepotpuna dokumentacija - nedostaju Izjava da kandidat ne prima drugu stipendiju i Izjava da je predana dokumentacija istovjetna originalu (ovjereno kod javnog bilježnika)  </t>
  </si>
  <si>
    <t>MARKO MIROSLAV BAČA</t>
  </si>
  <si>
    <t>TOMISLAV FLOJHAR</t>
  </si>
  <si>
    <t>DOMINIK STANIĆ</t>
  </si>
  <si>
    <t>IVA BRADIĆ</t>
  </si>
  <si>
    <t>EMA PERKOVIĆ</t>
  </si>
  <si>
    <t>Ekonomska, trgovačka i ugostiteljska škola, Samobor</t>
  </si>
  <si>
    <t>SVEN BRAJKOVIĆ</t>
  </si>
  <si>
    <t>Muzička akademija, Zagreb Akademija za glasbo, Ljubljana</t>
  </si>
  <si>
    <t>NIKOLINA MIRKOVIĆ</t>
  </si>
  <si>
    <t>VERONIKA TREPPO</t>
  </si>
  <si>
    <t>FRANJO REBEC</t>
  </si>
  <si>
    <t>IVA MLAKIĆ</t>
  </si>
  <si>
    <t>ROKO LEVAR</t>
  </si>
  <si>
    <t>NIKA PEŠUT</t>
  </si>
  <si>
    <t>MARIN GUDELJ</t>
  </si>
  <si>
    <t>PAOLA HULJIĆ</t>
  </si>
  <si>
    <t>LUCIJA HULJIĆ</t>
  </si>
  <si>
    <t>JAN MARK NOVALIJA</t>
  </si>
  <si>
    <t>Sveučilište u Dubrovniku, Dubrovnik</t>
  </si>
  <si>
    <t>Nepotpuna dokumentacija - nedostaje svjedodžba 4. razreda srednje škole</t>
  </si>
  <si>
    <t>KLARA HORVAT</t>
  </si>
  <si>
    <t>Ženska opća gimnazija družbe sestara milosrdnica s pravom javnosti, Zagreb</t>
  </si>
  <si>
    <t>TINA TOMIĆ</t>
  </si>
  <si>
    <t>FILIP SVALINA</t>
  </si>
  <si>
    <t>MARIJANA PEKIĆ</t>
  </si>
  <si>
    <t>KLARA SVALINA</t>
  </si>
  <si>
    <t>LEA BOŠNJAK</t>
  </si>
  <si>
    <t>REBEKA ČULJAK</t>
  </si>
  <si>
    <t>IVONA SUDAR</t>
  </si>
  <si>
    <t>Ekonomska škola Velika Gorica, Velika Gorica</t>
  </si>
  <si>
    <t xml:space="preserve">Nepotpuna dokumentacija - nedostaje potvrda o školovanju </t>
  </si>
  <si>
    <t>KATARINA KUKOVAČEC</t>
  </si>
  <si>
    <t>ANĐELA JUSTRIĆ</t>
  </si>
  <si>
    <t>Nepotpuna dokumentacija - nedostaje Izjava da ne prima drugu stipendiju i Izjava da su preslike dokumenata istovjetne originalu (predana Izjava od 14.10.2019. godine)</t>
  </si>
  <si>
    <t>Nepotpuna dokumentacija - nedostaje Izjava o zajedničkom kućanstvu; podaci o prihodima članova zajedničkog kućanstva i/li potvrda o školovanju sestre</t>
  </si>
  <si>
    <r>
      <t xml:space="preserve">XV. Gimnazija, Zagreb    </t>
    </r>
    <r>
      <rPr>
        <b/>
        <sz val="10"/>
        <rFont val="Calibri"/>
        <family val="2"/>
      </rPr>
      <t>Škola suvremenog plesa Ane Maletić, Zagreb</t>
    </r>
  </si>
  <si>
    <t>2         1</t>
  </si>
  <si>
    <t>Nepotpuna dokumentacija - nedostaju potvrde o školovanju za sestre, potvrda HZZ-a o statusu nezaposlene osobe za majku ili Izjava o nezaposlenosti</t>
  </si>
  <si>
    <t xml:space="preserve">Nepotpuna dokumentacija - nedostaju Izjave da ne prima drugu stipendiju i da su preslike predanih dokumenata istovjetne originalu;                    Potvrda o školovanju nije dostavljena - C model (22.10.-5.11.2020.) - dokaz: e-mail. škole; Svjedodžba 1. razreda srednje škole nije dostavljena - ispis iz e-Dnevnika od 29.10.2020.                                          </t>
  </si>
  <si>
    <t>Nepotpuna dokumentacija - nedostaje potvrda o školovanju, Izjava o zajedničkom kućanstvu ovjerena kod javnog bilježnika</t>
  </si>
  <si>
    <t>DOMINIC VIDOVIĆ</t>
  </si>
  <si>
    <t>ANITA JERKOVIĆ</t>
  </si>
  <si>
    <t xml:space="preserve">Nepotpuna dokumentacija - nedostaje potvrda o visini primanja za baku za 7. i 8. mjesec (mirovina); </t>
  </si>
  <si>
    <t>ANA RUKAVINA</t>
  </si>
  <si>
    <t>GABRIJEL HARDI</t>
  </si>
  <si>
    <t>Visoka škola za komunikacijski menadžment Edward Bernays, Zagreb</t>
  </si>
  <si>
    <t>IZLOŽBA VLASTITIH SLIKA RH/INO</t>
  </si>
  <si>
    <t>IZLOŽBA VLASTITIH SLIKA - RH/INO</t>
  </si>
  <si>
    <t>Prijava poslana van roka - 13.11.2020.</t>
  </si>
  <si>
    <t>Prijava poslana van roka - 19.11.2020.</t>
  </si>
  <si>
    <t>Nepotpuna dokumentacija - nedostaje sjedodžba završnog razreda srednje škole;</t>
  </si>
  <si>
    <t xml:space="preserve">Nepotpuna dokumentacija - nedostaje Izjava da su preslike predanih dokumenata istovjetne originalu                     </t>
  </si>
  <si>
    <t xml:space="preserve">Nepotpuna dokumentacija - nedostaje Izjava da su preslike predanih dokumenata istovjetne originalu.                            </t>
  </si>
  <si>
    <t>Nepotpuna dokumentacija - nedostaju Izjava da ne prima drugu stipenidiju i Izjava da su preslike dokumentacije istovjetne originalu</t>
  </si>
  <si>
    <t>Prijava poslana van roka - 4.11.2020.</t>
  </si>
  <si>
    <r>
      <rPr>
        <sz val="10"/>
        <rFont val="Calibri"/>
        <family val="2"/>
      </rPr>
      <t xml:space="preserve">Nepotpuna dokumentacija - nedostaju Izjava da kandidatnikinja ne prima drugu stipendiju, Izjava da je predana dokumentacija istovjetna originalu i  Izjava o članovima zajedničkog kućanstva (ovjereno kod javnog bilježnika) </t>
    </r>
    <r>
      <rPr>
        <sz val="10"/>
        <color indexed="10"/>
        <rFont val="Calibri"/>
        <family val="2"/>
      </rPr>
      <t xml:space="preserve">                </t>
    </r>
  </si>
  <si>
    <t xml:space="preserve">Nije bodovano - poziv na 3 državna natjecanja </t>
  </si>
  <si>
    <t xml:space="preserve">Nije bodovano 1. mjesto - zlatna medalja na Međunarodnoj izložbi inovacija (potvrda dostavljena izvan roka - 19.11.2020.) </t>
  </si>
  <si>
    <t>Ne zadovoljava kriterij natječaja - učenica nije polaznica redovnog srednjoškolskog programa</t>
  </si>
  <si>
    <t>Nisu bodovani uspjesi na državnim natjecanjima iz kemije i biologije (dokumentacija dostavljana izvan roka 7.12.2020.)</t>
  </si>
  <si>
    <r>
      <t xml:space="preserve">Nepotpuna dokumentacija - nedostaje Izjava da ne prima drugu stipendiju i Izjava da su preslike istovjetne originalu.         </t>
    </r>
    <r>
      <rPr>
        <sz val="10"/>
        <rFont val="Calibri"/>
        <family val="2"/>
      </rPr>
      <t xml:space="preserve">   Naknadno dostavljena Izjava da ne prima drugu stipendiju (izvan roka 23.11.2020.)</t>
    </r>
  </si>
  <si>
    <t>Nepotpuna dokumentacija - nije dostavljena potvrda o primanjima oca u zadnja 3 mjeseca</t>
  </si>
  <si>
    <t>Nepotpuna dokumentacija - potvrda o statusu redovnog studenta i prijepis ocjena - neovjereno i nepotpisano od strane ovlaštene osobe</t>
  </si>
  <si>
    <r>
      <rPr>
        <sz val="10"/>
        <rFont val="Calibri"/>
        <family val="2"/>
      </rPr>
      <t>Nije bodovano - 1. mjesto na državnom natjecanju vjeronauk</t>
    </r>
    <r>
      <rPr>
        <sz val="10"/>
        <color indexed="10"/>
        <rFont val="Calibri"/>
        <family val="2"/>
      </rPr>
      <t xml:space="preserve">  </t>
    </r>
    <r>
      <rPr>
        <sz val="10"/>
        <rFont val="Calibri"/>
        <family val="2"/>
      </rPr>
      <t>(nije u struci studija)</t>
    </r>
  </si>
  <si>
    <t>Nepotpuna dokuemntacija - nedostaju Izjava da su preslike predanih dokumenata istovjetne originalu i Izjava da ne prima drugu stipendiju</t>
  </si>
  <si>
    <t>Nepotpuna dokumentacija - nije dostavljana potvrda o prihodima oca za zadnja 3 mjeseca</t>
  </si>
  <si>
    <t xml:space="preserve">Nepotpuna dokumentacija - nedostaje svjedodžba 4. razreda srednje škole; </t>
  </si>
  <si>
    <t>Nepotupuna dokumentacija - nedostaje potvrda o školovanju za brata</t>
  </si>
  <si>
    <t>Nepotpuna dokumentacija - nedostaje potvrda o prihodima majke za 7., 8. i 9. mjesec 2020. godine</t>
  </si>
  <si>
    <r>
      <rPr>
        <sz val="10"/>
        <rFont val="Calibri"/>
        <family val="2"/>
      </rPr>
      <t xml:space="preserve">Nepotpuna dokumentacija - nedostaje Izjava da ne prima drugu stipendiju, Izjava da su preslike predanih dokumenata istovjetne originalu i Izjava o zajedničkom kućanstvu.           </t>
    </r>
    <r>
      <rPr>
        <sz val="10"/>
        <color indexed="10"/>
        <rFont val="Calibri"/>
        <family val="2"/>
      </rPr>
      <t xml:space="preserve">         </t>
    </r>
  </si>
  <si>
    <t>Glazbeno učilište Elly Bašić, Zagreb</t>
  </si>
  <si>
    <r>
      <t xml:space="preserve">Gimnazija Antuna Gustava Matoša, Samobor                             </t>
    </r>
    <r>
      <rPr>
        <sz val="10"/>
        <rFont val="Calibri"/>
        <family val="2"/>
      </rPr>
      <t>Glazbena škola Ferdo Livadić, Samobor</t>
    </r>
  </si>
  <si>
    <r>
      <t xml:space="preserve">Gimnazija Velika Gorica, Vlelika Gorica             </t>
    </r>
    <r>
      <rPr>
        <sz val="10"/>
        <rFont val="Calibri"/>
        <family val="2"/>
      </rPr>
      <t>Umjetnička škola Franje Lučića, Velika Gorica</t>
    </r>
  </si>
  <si>
    <r>
      <t xml:space="preserve">Škola primijenjene umjetnosti i dizajn, Zagreb                             </t>
    </r>
    <r>
      <rPr>
        <sz val="10"/>
        <rFont val="Calibri"/>
        <family val="2"/>
      </rPr>
      <t>Glazbena škola Ferdo Livadić, Samobor</t>
    </r>
  </si>
  <si>
    <r>
      <rPr>
        <sz val="10"/>
        <rFont val="Calibri"/>
        <family val="2"/>
      </rPr>
      <t xml:space="preserve">Glazbena škola Dugo Selo, Dugo Selo                           V. Gimnazija, Zagreb        </t>
    </r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</si>
</sst>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Da&quot;;&quot;Da&quot;;&quot;Ne&quot;"/>
    <numFmt numFmtId="167" formatCode="&quot;Istina&quot;;&quot;Istina&quot;;&quot;Laž&quot;"/>
    <numFmt numFmtId="168" formatCode="&quot;Uključeno&quot;;&quot;Uključeno&quot;;&quot;Isključeno&quot;"/>
    <numFmt numFmtId="169" formatCode="&quot;True&quot;;&quot;True&quot;;&quot;False&quot;"/>
    <numFmt numFmtId="170" formatCode="[$¥€-2]\ #,##0.00_);[Red]\([$€-2]\ #,##0.00\)"/>
    <numFmt numFmtId="171" formatCode="#,##0.0"/>
    <numFmt numFmtId="172" formatCode="00000000000000"/>
    <numFmt numFmtId="173" formatCode="00000\-0000"/>
    <numFmt numFmtId="174" formatCode="00"/>
    <numFmt numFmtId="175" formatCode="0.0"/>
  </numFmts>
  <fonts count="52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u val="single"/>
      <sz val="10"/>
      <name val="Arial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u val="single"/>
      <sz val="10"/>
      <name val="Calibri"/>
      <family val="2"/>
    </font>
    <font>
      <b/>
      <sz val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6" fillId="31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4" fontId="0" fillId="33" borderId="0" xfId="0" applyNumberFormat="1" applyFont="1" applyFill="1" applyBorder="1" applyAlignment="1">
      <alignment vertical="center" wrapText="1"/>
    </xf>
    <xf numFmtId="0" fontId="4" fillId="33" borderId="0" xfId="0" applyFont="1" applyFill="1" applyBorder="1" applyAlignment="1">
      <alignment/>
    </xf>
    <xf numFmtId="4" fontId="0" fillId="33" borderId="0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4" fontId="0" fillId="33" borderId="0" xfId="0" applyNumberFormat="1" applyFont="1" applyFill="1" applyBorder="1" applyAlignment="1">
      <alignment vertical="center"/>
    </xf>
    <xf numFmtId="4" fontId="7" fillId="33" borderId="0" xfId="0" applyNumberFormat="1" applyFont="1" applyFill="1" applyBorder="1" applyAlignment="1">
      <alignment horizontal="center" vertical="center" wrapText="1"/>
    </xf>
    <xf numFmtId="4" fontId="5" fillId="33" borderId="0" xfId="0" applyNumberFormat="1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center" wrapText="1"/>
    </xf>
    <xf numFmtId="174" fontId="8" fillId="33" borderId="10" xfId="0" applyNumberFormat="1" applyFont="1" applyFill="1" applyBorder="1" applyAlignment="1">
      <alignment horizontal="left" vertical="center" wrapText="1"/>
    </xf>
    <xf numFmtId="4" fontId="8" fillId="33" borderId="10" xfId="0" applyNumberFormat="1" applyFont="1" applyFill="1" applyBorder="1" applyAlignment="1">
      <alignment horizontal="left" vertical="center" wrapText="1"/>
    </xf>
    <xf numFmtId="4" fontId="10" fillId="33" borderId="10" xfId="0" applyNumberFormat="1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28" fillId="33" borderId="0" xfId="0" applyFont="1" applyFill="1" applyBorder="1" applyAlignment="1">
      <alignment horizontal="center" vertical="center" wrapText="1"/>
    </xf>
    <xf numFmtId="1" fontId="8" fillId="33" borderId="10" xfId="0" applyNumberFormat="1" applyFont="1" applyFill="1" applyBorder="1" applyAlignment="1">
      <alignment horizontal="left" vertical="center" wrapText="1"/>
    </xf>
    <xf numFmtId="4" fontId="8" fillId="33" borderId="10" xfId="0" applyNumberFormat="1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left" vertical="center"/>
    </xf>
    <xf numFmtId="0" fontId="8" fillId="33" borderId="10" xfId="0" applyNumberFormat="1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center" wrapText="1"/>
    </xf>
    <xf numFmtId="1" fontId="8" fillId="33" borderId="11" xfId="0" applyNumberFormat="1" applyFont="1" applyFill="1" applyBorder="1" applyAlignment="1">
      <alignment horizontal="left" vertical="center" wrapText="1"/>
    </xf>
    <xf numFmtId="4" fontId="8" fillId="33" borderId="11" xfId="0" applyNumberFormat="1" applyFont="1" applyFill="1" applyBorder="1" applyAlignment="1">
      <alignment horizontal="left" vertical="center" wrapText="1"/>
    </xf>
    <xf numFmtId="4" fontId="10" fillId="33" borderId="11" xfId="0" applyNumberFormat="1" applyFont="1" applyFill="1" applyBorder="1" applyAlignment="1">
      <alignment horizontal="left" vertical="center" wrapText="1"/>
    </xf>
    <xf numFmtId="4" fontId="8" fillId="33" borderId="10" xfId="0" applyNumberFormat="1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left" vertical="center" wrapText="1"/>
    </xf>
    <xf numFmtId="0" fontId="8" fillId="33" borderId="0" xfId="0" applyFont="1" applyFill="1" applyAlignment="1">
      <alignment horizontal="left" vertical="center"/>
    </xf>
    <xf numFmtId="4" fontId="8" fillId="33" borderId="0" xfId="0" applyNumberFormat="1" applyFont="1" applyFill="1" applyAlignment="1">
      <alignment horizontal="left" vertical="center"/>
    </xf>
    <xf numFmtId="4" fontId="8" fillId="33" borderId="0" xfId="0" applyNumberFormat="1" applyFont="1" applyFill="1" applyBorder="1" applyAlignment="1">
      <alignment horizontal="left" vertical="center"/>
    </xf>
    <xf numFmtId="0" fontId="8" fillId="33" borderId="0" xfId="0" applyFont="1" applyFill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/>
    </xf>
    <xf numFmtId="4" fontId="8" fillId="33" borderId="0" xfId="0" applyNumberFormat="1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  <xf numFmtId="4" fontId="8" fillId="33" borderId="0" xfId="0" applyNumberFormat="1" applyFont="1" applyFill="1" applyAlignment="1">
      <alignment horizontal="left" vertical="center" wrapText="1"/>
    </xf>
    <xf numFmtId="4" fontId="8" fillId="33" borderId="0" xfId="0" applyNumberFormat="1" applyFont="1" applyFill="1" applyBorder="1" applyAlignment="1">
      <alignment horizontal="left" wrapText="1"/>
    </xf>
    <xf numFmtId="1" fontId="8" fillId="33" borderId="0" xfId="0" applyNumberFormat="1" applyFont="1" applyFill="1" applyBorder="1" applyAlignment="1">
      <alignment horizontal="left" wrapText="1"/>
    </xf>
    <xf numFmtId="4" fontId="8" fillId="33" borderId="0" xfId="0" applyNumberFormat="1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4" fontId="8" fillId="33" borderId="0" xfId="0" applyNumberFormat="1" applyFont="1" applyFill="1" applyBorder="1" applyAlignment="1">
      <alignment vertical="center" wrapText="1"/>
    </xf>
    <xf numFmtId="4" fontId="29" fillId="33" borderId="0" xfId="0" applyNumberFormat="1" applyFont="1" applyFill="1" applyBorder="1" applyAlignment="1">
      <alignment horizontal="center" vertical="center" wrapText="1"/>
    </xf>
    <xf numFmtId="4" fontId="8" fillId="33" borderId="0" xfId="0" applyNumberFormat="1" applyFont="1" applyFill="1" applyBorder="1" applyAlignment="1">
      <alignment horizontal="center" wrapText="1"/>
    </xf>
    <xf numFmtId="4" fontId="8" fillId="33" borderId="0" xfId="0" applyNumberFormat="1" applyFont="1" applyFill="1" applyBorder="1" applyAlignment="1">
      <alignment wrapText="1"/>
    </xf>
    <xf numFmtId="1" fontId="8" fillId="33" borderId="0" xfId="0" applyNumberFormat="1" applyFont="1" applyFill="1" applyBorder="1" applyAlignment="1">
      <alignment wrapText="1"/>
    </xf>
    <xf numFmtId="4" fontId="8" fillId="33" borderId="0" xfId="0" applyNumberFormat="1" applyFont="1" applyFill="1" applyBorder="1" applyAlignment="1">
      <alignment/>
    </xf>
    <xf numFmtId="4" fontId="8" fillId="33" borderId="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4" fontId="10" fillId="33" borderId="0" xfId="0" applyNumberFormat="1" applyFont="1" applyFill="1" applyBorder="1" applyAlignment="1">
      <alignment horizontal="center" vertical="center" wrapText="1"/>
    </xf>
    <xf numFmtId="4" fontId="8" fillId="33" borderId="0" xfId="0" applyNumberFormat="1" applyFont="1" applyFill="1" applyBorder="1" applyAlignment="1">
      <alignment vertical="center"/>
    </xf>
    <xf numFmtId="0" fontId="8" fillId="33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4" fontId="8" fillId="33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4" fontId="10" fillId="33" borderId="0" xfId="0" applyNumberFormat="1" applyFont="1" applyFill="1" applyBorder="1" applyAlignment="1">
      <alignment vertical="center" wrapText="1"/>
    </xf>
    <xf numFmtId="4" fontId="30" fillId="33" borderId="0" xfId="0" applyNumberFormat="1" applyFont="1" applyFill="1" applyBorder="1" applyAlignment="1">
      <alignment horizontal="center" vertical="center" wrapText="1"/>
    </xf>
    <xf numFmtId="0" fontId="30" fillId="33" borderId="0" xfId="0" applyFont="1" applyFill="1" applyBorder="1" applyAlignment="1">
      <alignment horizontal="center" vertical="center" wrapText="1"/>
    </xf>
    <xf numFmtId="4" fontId="10" fillId="34" borderId="10" xfId="0" applyNumberFormat="1" applyFont="1" applyFill="1" applyBorder="1" applyAlignment="1">
      <alignment horizontal="center" vertical="center" textRotation="180" wrapText="1"/>
    </xf>
    <xf numFmtId="0" fontId="8" fillId="33" borderId="0" xfId="0" applyFont="1" applyFill="1" applyBorder="1" applyAlignment="1">
      <alignment vertical="center"/>
    </xf>
    <xf numFmtId="4" fontId="31" fillId="33" borderId="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top" wrapText="1"/>
    </xf>
    <xf numFmtId="4" fontId="28" fillId="33" borderId="0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8" fillId="33" borderId="0" xfId="0" applyFont="1" applyFill="1" applyBorder="1" applyAlignment="1">
      <alignment wrapText="1"/>
    </xf>
    <xf numFmtId="0" fontId="10" fillId="33" borderId="0" xfId="0" applyFont="1" applyFill="1" applyBorder="1" applyAlignment="1">
      <alignment horizontal="left" vertical="center" wrapText="1"/>
    </xf>
    <xf numFmtId="174" fontId="10" fillId="33" borderId="10" xfId="0" applyNumberFormat="1" applyFont="1" applyFill="1" applyBorder="1" applyAlignment="1">
      <alignment horizontal="left" vertical="center" wrapText="1"/>
    </xf>
    <xf numFmtId="4" fontId="29" fillId="34" borderId="10" xfId="0" applyNumberFormat="1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left" vertical="center" wrapText="1"/>
    </xf>
    <xf numFmtId="22" fontId="10" fillId="33" borderId="10" xfId="0" applyNumberFormat="1" applyFont="1" applyFill="1" applyBorder="1" applyAlignment="1" applyProtection="1">
      <alignment horizontal="left" vertical="center" wrapText="1"/>
      <protection/>
    </xf>
    <xf numFmtId="22" fontId="10" fillId="33" borderId="11" xfId="0" applyNumberFormat="1" applyFont="1" applyFill="1" applyBorder="1" applyAlignment="1" applyProtection="1">
      <alignment horizontal="left" vertical="center" wrapText="1"/>
      <protection/>
    </xf>
    <xf numFmtId="49" fontId="10" fillId="33" borderId="0" xfId="0" applyNumberFormat="1" applyFont="1" applyFill="1" applyAlignment="1">
      <alignment horizontal="left" vertical="center"/>
    </xf>
    <xf numFmtId="49" fontId="10" fillId="33" borderId="0" xfId="0" applyNumberFormat="1" applyFont="1" applyFill="1" applyAlignment="1">
      <alignment horizontal="left" vertical="center" wrapText="1"/>
    </xf>
    <xf numFmtId="0" fontId="10" fillId="33" borderId="0" xfId="0" applyFont="1" applyFill="1" applyBorder="1" applyAlignment="1">
      <alignment horizontal="left" vertical="center"/>
    </xf>
    <xf numFmtId="4" fontId="10" fillId="33" borderId="0" xfId="0" applyNumberFormat="1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32" fillId="33" borderId="0" xfId="0" applyFont="1" applyFill="1" applyBorder="1" applyAlignment="1">
      <alignment horizontal="center" vertical="center"/>
    </xf>
    <xf numFmtId="4" fontId="32" fillId="33" borderId="0" xfId="0" applyNumberFormat="1" applyFont="1" applyFill="1" applyBorder="1" applyAlignment="1">
      <alignment horizontal="center" vertical="center"/>
    </xf>
    <xf numFmtId="4" fontId="29" fillId="33" borderId="0" xfId="0" applyNumberFormat="1" applyFont="1" applyFill="1" applyBorder="1" applyAlignment="1">
      <alignment horizontal="center" vertical="center"/>
    </xf>
    <xf numFmtId="4" fontId="10" fillId="33" borderId="0" xfId="0" applyNumberFormat="1" applyFont="1" applyFill="1" applyBorder="1" applyAlignment="1">
      <alignment/>
    </xf>
    <xf numFmtId="1" fontId="10" fillId="33" borderId="0" xfId="0" applyNumberFormat="1" applyFont="1" applyFill="1" applyBorder="1" applyAlignment="1">
      <alignment/>
    </xf>
    <xf numFmtId="4" fontId="6" fillId="33" borderId="0" xfId="0" applyNumberFormat="1" applyFont="1" applyFill="1" applyBorder="1" applyAlignment="1">
      <alignment vertical="center"/>
    </xf>
    <xf numFmtId="4" fontId="5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49" fontId="30" fillId="33" borderId="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1" fontId="30" fillId="33" borderId="0" xfId="0" applyNumberFormat="1" applyFont="1" applyFill="1" applyBorder="1" applyAlignment="1">
      <alignment horizontal="center" vertical="center" wrapText="1"/>
    </xf>
    <xf numFmtId="49" fontId="32" fillId="33" borderId="0" xfId="0" applyNumberFormat="1" applyFont="1" applyFill="1" applyBorder="1" applyAlignment="1">
      <alignment horizontal="center" vertical="center"/>
    </xf>
    <xf numFmtId="174" fontId="8" fillId="33" borderId="10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left" vertical="center" wrapText="1"/>
    </xf>
    <xf numFmtId="0" fontId="51" fillId="33" borderId="10" xfId="0" applyFont="1" applyFill="1" applyBorder="1" applyAlignment="1">
      <alignment horizontal="left" vertical="top" wrapText="1"/>
    </xf>
    <xf numFmtId="2" fontId="8" fillId="33" borderId="10" xfId="0" applyNumberFormat="1" applyFont="1" applyFill="1" applyBorder="1" applyAlignment="1">
      <alignment horizontal="left" vertical="center" wrapText="1"/>
    </xf>
    <xf numFmtId="2" fontId="8" fillId="33" borderId="11" xfId="0" applyNumberFormat="1" applyFont="1" applyFill="1" applyBorder="1" applyAlignment="1">
      <alignment horizontal="left" vertical="center" wrapText="1"/>
    </xf>
    <xf numFmtId="174" fontId="8" fillId="33" borderId="11" xfId="0" applyNumberFormat="1" applyFont="1" applyFill="1" applyBorder="1" applyAlignment="1">
      <alignment horizontal="center" vertical="center" wrapText="1"/>
    </xf>
    <xf numFmtId="0" fontId="8" fillId="33" borderId="0" xfId="0" applyNumberFormat="1" applyFont="1" applyFill="1" applyAlignment="1">
      <alignment horizontal="center" vertical="center"/>
    </xf>
    <xf numFmtId="0" fontId="8" fillId="33" borderId="0" xfId="0" applyFont="1" applyFill="1" applyAlignment="1">
      <alignment horizontal="center" vertical="center" wrapText="1"/>
    </xf>
    <xf numFmtId="1" fontId="8" fillId="33" borderId="10" xfId="0" applyNumberFormat="1" applyFont="1" applyFill="1" applyBorder="1" applyAlignment="1">
      <alignment horizontal="center" vertical="center" wrapText="1"/>
    </xf>
    <xf numFmtId="1" fontId="8" fillId="33" borderId="11" xfId="0" applyNumberFormat="1" applyFont="1" applyFill="1" applyBorder="1" applyAlignment="1">
      <alignment horizontal="center" vertical="center" wrapText="1"/>
    </xf>
    <xf numFmtId="1" fontId="8" fillId="33" borderId="0" xfId="0" applyNumberFormat="1" applyFont="1" applyFill="1" applyAlignment="1">
      <alignment horizontal="center" vertical="center"/>
    </xf>
    <xf numFmtId="1" fontId="8" fillId="33" borderId="0" xfId="0" applyNumberFormat="1" applyFont="1" applyFill="1" applyAlignment="1">
      <alignment horizontal="center" vertical="center" wrapText="1"/>
    </xf>
    <xf numFmtId="1" fontId="8" fillId="33" borderId="0" xfId="0" applyNumberFormat="1" applyFont="1" applyFill="1" applyBorder="1" applyAlignment="1">
      <alignment horizontal="center" vertical="center" wrapText="1"/>
    </xf>
    <xf numFmtId="49" fontId="30" fillId="33" borderId="10" xfId="0" applyNumberFormat="1" applyFont="1" applyFill="1" applyBorder="1" applyAlignment="1">
      <alignment horizontal="center" vertical="center" wrapText="1"/>
    </xf>
    <xf numFmtId="0" fontId="30" fillId="33" borderId="1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left" vertical="center"/>
    </xf>
    <xf numFmtId="2" fontId="10" fillId="33" borderId="10" xfId="0" applyNumberFormat="1" applyFont="1" applyFill="1" applyBorder="1" applyAlignment="1">
      <alignment horizontal="left" vertical="center" wrapText="1"/>
    </xf>
    <xf numFmtId="2" fontId="8" fillId="33" borderId="10" xfId="0" applyNumberFormat="1" applyFont="1" applyFill="1" applyBorder="1" applyAlignment="1">
      <alignment horizontal="left" vertical="top" wrapText="1"/>
    </xf>
    <xf numFmtId="2" fontId="51" fillId="33" borderId="10" xfId="0" applyNumberFormat="1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1" fontId="32" fillId="33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center" vertical="center" wrapText="1"/>
    </xf>
    <xf numFmtId="4" fontId="8" fillId="33" borderId="0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center" vertical="center" wrapText="1"/>
    </xf>
    <xf numFmtId="4" fontId="10" fillId="34" borderId="10" xfId="0" applyNumberFormat="1" applyFont="1" applyFill="1" applyBorder="1" applyAlignment="1">
      <alignment horizontal="center" vertical="center" textRotation="90" wrapText="1"/>
    </xf>
    <xf numFmtId="174" fontId="10" fillId="33" borderId="11" xfId="0" applyNumberFormat="1" applyFont="1" applyFill="1" applyBorder="1" applyAlignment="1">
      <alignment horizontal="left" vertical="center" wrapText="1"/>
    </xf>
    <xf numFmtId="174" fontId="8" fillId="33" borderId="11" xfId="0" applyNumberFormat="1" applyFont="1" applyFill="1" applyBorder="1" applyAlignment="1">
      <alignment horizontal="left" vertical="center" wrapText="1"/>
    </xf>
    <xf numFmtId="0" fontId="51" fillId="33" borderId="11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top" wrapText="1"/>
    </xf>
    <xf numFmtId="22" fontId="10" fillId="0" borderId="10" xfId="0" applyNumberFormat="1" applyFont="1" applyFill="1" applyBorder="1" applyAlignment="1" applyProtection="1">
      <alignment horizontal="left" vertical="center" wrapText="1"/>
      <protection/>
    </xf>
    <xf numFmtId="174" fontId="10" fillId="0" borderId="10" xfId="0" applyNumberFormat="1" applyFont="1" applyFill="1" applyBorder="1" applyAlignment="1">
      <alignment horizontal="left" vertical="center" wrapText="1"/>
    </xf>
    <xf numFmtId="0" fontId="51" fillId="33" borderId="10" xfId="0" applyFont="1" applyFill="1" applyBorder="1" applyAlignment="1">
      <alignment horizontal="left" vertical="center" wrapText="1"/>
    </xf>
    <xf numFmtId="4" fontId="30" fillId="33" borderId="10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left" vertical="center" wrapText="1"/>
    </xf>
    <xf numFmtId="0" fontId="10" fillId="35" borderId="12" xfId="0" applyFont="1" applyFill="1" applyBorder="1" applyAlignment="1">
      <alignment horizontal="center" vertical="center" textRotation="90" wrapText="1"/>
    </xf>
    <xf numFmtId="0" fontId="10" fillId="35" borderId="13" xfId="0" applyFont="1" applyFill="1" applyBorder="1" applyAlignment="1">
      <alignment horizontal="center" vertical="center" textRotation="90" wrapText="1"/>
    </xf>
    <xf numFmtId="0" fontId="10" fillId="35" borderId="11" xfId="0" applyFont="1" applyFill="1" applyBorder="1" applyAlignment="1">
      <alignment horizontal="center" vertical="center" textRotation="90" wrapText="1"/>
    </xf>
    <xf numFmtId="0" fontId="8" fillId="33" borderId="0" xfId="0" applyFont="1" applyFill="1" applyBorder="1" applyAlignment="1">
      <alignment horizontal="left" vertical="top" wrapText="1"/>
    </xf>
    <xf numFmtId="1" fontId="10" fillId="35" borderId="12" xfId="0" applyNumberFormat="1" applyFont="1" applyFill="1" applyBorder="1" applyAlignment="1">
      <alignment horizontal="center" vertical="center" textRotation="90" wrapText="1"/>
    </xf>
    <xf numFmtId="1" fontId="10" fillId="35" borderId="13" xfId="0" applyNumberFormat="1" applyFont="1" applyFill="1" applyBorder="1" applyAlignment="1">
      <alignment horizontal="center" vertical="center" textRotation="90" wrapText="1"/>
    </xf>
    <xf numFmtId="1" fontId="10" fillId="35" borderId="11" xfId="0" applyNumberFormat="1" applyFont="1" applyFill="1" applyBorder="1" applyAlignment="1">
      <alignment horizontal="center" vertical="center" textRotation="90" wrapText="1"/>
    </xf>
    <xf numFmtId="4" fontId="10" fillId="34" borderId="12" xfId="0" applyNumberFormat="1" applyFont="1" applyFill="1" applyBorder="1" applyAlignment="1">
      <alignment horizontal="center" vertical="center" textRotation="90" wrapText="1"/>
    </xf>
    <xf numFmtId="4" fontId="10" fillId="34" borderId="13" xfId="0" applyNumberFormat="1" applyFont="1" applyFill="1" applyBorder="1" applyAlignment="1">
      <alignment horizontal="center" vertical="center" textRotation="90" wrapText="1"/>
    </xf>
    <xf numFmtId="4" fontId="10" fillId="34" borderId="11" xfId="0" applyNumberFormat="1" applyFont="1" applyFill="1" applyBorder="1" applyAlignment="1">
      <alignment horizontal="center" vertical="center" textRotation="90" wrapText="1"/>
    </xf>
    <xf numFmtId="0" fontId="10" fillId="34" borderId="12" xfId="0" applyFont="1" applyFill="1" applyBorder="1" applyAlignment="1">
      <alignment horizontal="center" vertical="center" textRotation="90" wrapText="1"/>
    </xf>
    <xf numFmtId="0" fontId="10" fillId="34" borderId="11" xfId="0" applyFont="1" applyFill="1" applyBorder="1" applyAlignment="1">
      <alignment horizontal="center" vertical="center" textRotation="90" wrapText="1"/>
    </xf>
    <xf numFmtId="0" fontId="10" fillId="35" borderId="12" xfId="0" applyFont="1" applyFill="1" applyBorder="1" applyAlignment="1">
      <alignment horizontal="center" vertical="center" wrapText="1"/>
    </xf>
    <xf numFmtId="0" fontId="10" fillId="35" borderId="13" xfId="0" applyFont="1" applyFill="1" applyBorder="1" applyAlignment="1">
      <alignment horizontal="center" vertical="center" wrapText="1"/>
    </xf>
    <xf numFmtId="0" fontId="10" fillId="35" borderId="11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10" fillId="34" borderId="10" xfId="0" applyFont="1" applyFill="1" applyBorder="1" applyAlignment="1">
      <alignment horizontal="center" vertical="center" wrapText="1"/>
    </xf>
    <xf numFmtId="4" fontId="8" fillId="33" borderId="0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textRotation="90" wrapText="1"/>
    </xf>
    <xf numFmtId="49" fontId="10" fillId="35" borderId="12" xfId="0" applyNumberFormat="1" applyFont="1" applyFill="1" applyBorder="1" applyAlignment="1">
      <alignment horizontal="center" vertical="center" textRotation="90" wrapText="1"/>
    </xf>
    <xf numFmtId="49" fontId="10" fillId="35" borderId="13" xfId="0" applyNumberFormat="1" applyFont="1" applyFill="1" applyBorder="1" applyAlignment="1">
      <alignment horizontal="center" vertical="center" textRotation="90" wrapText="1"/>
    </xf>
    <xf numFmtId="49" fontId="10" fillId="35" borderId="11" xfId="0" applyNumberFormat="1" applyFont="1" applyFill="1" applyBorder="1" applyAlignment="1">
      <alignment horizontal="center" vertical="center" textRotation="90" wrapText="1"/>
    </xf>
    <xf numFmtId="0" fontId="10" fillId="35" borderId="17" xfId="0" applyFont="1" applyFill="1" applyBorder="1" applyAlignment="1">
      <alignment horizontal="center" vertical="center" wrapText="1"/>
    </xf>
    <xf numFmtId="0" fontId="10" fillId="35" borderId="18" xfId="0" applyFont="1" applyFill="1" applyBorder="1" applyAlignment="1">
      <alignment horizontal="center" vertical="center" wrapText="1"/>
    </xf>
    <xf numFmtId="4" fontId="10" fillId="34" borderId="14" xfId="0" applyNumberFormat="1" applyFont="1" applyFill="1" applyBorder="1" applyAlignment="1">
      <alignment horizontal="center" vertical="center" wrapText="1"/>
    </xf>
    <xf numFmtId="4" fontId="10" fillId="34" borderId="15" xfId="0" applyNumberFormat="1" applyFont="1" applyFill="1" applyBorder="1" applyAlignment="1">
      <alignment horizontal="center" vertical="center" wrapText="1"/>
    </xf>
    <xf numFmtId="4" fontId="10" fillId="34" borderId="16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left" vertical="center"/>
    </xf>
    <xf numFmtId="0" fontId="10" fillId="34" borderId="17" xfId="0" applyFont="1" applyFill="1" applyBorder="1" applyAlignment="1">
      <alignment horizontal="center" vertical="center" textRotation="90" wrapText="1"/>
    </xf>
    <xf numFmtId="0" fontId="10" fillId="35" borderId="17" xfId="0" applyFont="1" applyFill="1" applyBorder="1" applyAlignment="1">
      <alignment horizontal="center" vertical="center" textRotation="90" wrapText="1"/>
    </xf>
    <xf numFmtId="0" fontId="10" fillId="35" borderId="18" xfId="0" applyFont="1" applyFill="1" applyBorder="1" applyAlignment="1">
      <alignment horizontal="center" vertical="center" textRotation="90" wrapText="1"/>
    </xf>
    <xf numFmtId="1" fontId="10" fillId="34" borderId="17" xfId="0" applyNumberFormat="1" applyFont="1" applyFill="1" applyBorder="1" applyAlignment="1">
      <alignment horizontal="center" vertical="center" textRotation="90" wrapText="1"/>
    </xf>
    <xf numFmtId="0" fontId="10" fillId="34" borderId="12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1" fontId="10" fillId="34" borderId="12" xfId="0" applyNumberFormat="1" applyFont="1" applyFill="1" applyBorder="1" applyAlignment="1">
      <alignment horizontal="center" vertical="center" textRotation="90" wrapText="1"/>
    </xf>
    <xf numFmtId="1" fontId="10" fillId="34" borderId="11" xfId="0" applyNumberFormat="1" applyFont="1" applyFill="1" applyBorder="1" applyAlignment="1">
      <alignment horizontal="center" vertical="center" textRotation="90" wrapText="1"/>
    </xf>
    <xf numFmtId="0" fontId="10" fillId="35" borderId="12" xfId="0" applyFont="1" applyFill="1" applyBorder="1" applyAlignment="1">
      <alignment horizontal="center" vertical="center" textRotation="180" wrapText="1"/>
    </xf>
    <xf numFmtId="0" fontId="10" fillId="35" borderId="13" xfId="0" applyFont="1" applyFill="1" applyBorder="1" applyAlignment="1">
      <alignment horizontal="center" vertical="center" textRotation="180" wrapText="1"/>
    </xf>
    <xf numFmtId="0" fontId="10" fillId="35" borderId="11" xfId="0" applyFont="1" applyFill="1" applyBorder="1" applyAlignment="1">
      <alignment horizontal="center" vertical="center" textRotation="180" wrapText="1"/>
    </xf>
    <xf numFmtId="0" fontId="10" fillId="34" borderId="12" xfId="0" applyFont="1" applyFill="1" applyBorder="1" applyAlignment="1">
      <alignment horizontal="center" vertical="center" textRotation="180" wrapText="1"/>
    </xf>
    <xf numFmtId="0" fontId="10" fillId="34" borderId="11" xfId="0" applyFont="1" applyFill="1" applyBorder="1" applyAlignment="1">
      <alignment horizontal="center" vertical="center" textRotation="180" wrapText="1"/>
    </xf>
    <xf numFmtId="1" fontId="10" fillId="35" borderId="12" xfId="0" applyNumberFormat="1" applyFont="1" applyFill="1" applyBorder="1" applyAlignment="1">
      <alignment horizontal="center" vertical="center" textRotation="180" wrapText="1"/>
    </xf>
    <xf numFmtId="1" fontId="10" fillId="35" borderId="13" xfId="0" applyNumberFormat="1" applyFont="1" applyFill="1" applyBorder="1" applyAlignment="1">
      <alignment horizontal="center" vertical="center" textRotation="180" wrapText="1"/>
    </xf>
    <xf numFmtId="1" fontId="10" fillId="35" borderId="11" xfId="0" applyNumberFormat="1" applyFont="1" applyFill="1" applyBorder="1" applyAlignment="1">
      <alignment horizontal="center" vertical="center" textRotation="180" wrapText="1"/>
    </xf>
    <xf numFmtId="4" fontId="10" fillId="34" borderId="12" xfId="0" applyNumberFormat="1" applyFont="1" applyFill="1" applyBorder="1" applyAlignment="1">
      <alignment horizontal="center" vertical="center" textRotation="180" wrapText="1"/>
    </xf>
    <xf numFmtId="4" fontId="10" fillId="34" borderId="13" xfId="0" applyNumberFormat="1" applyFont="1" applyFill="1" applyBorder="1" applyAlignment="1">
      <alignment horizontal="center" vertical="center" textRotation="180" wrapText="1"/>
    </xf>
    <xf numFmtId="4" fontId="10" fillId="34" borderId="11" xfId="0" applyNumberFormat="1" applyFont="1" applyFill="1" applyBorder="1" applyAlignment="1">
      <alignment horizontal="center" vertical="center" textRotation="180" wrapText="1"/>
    </xf>
    <xf numFmtId="49" fontId="10" fillId="35" borderId="10" xfId="0" applyNumberFormat="1" applyFont="1" applyFill="1" applyBorder="1" applyAlignment="1">
      <alignment horizontal="center" vertical="center" textRotation="180" wrapText="1"/>
    </xf>
    <xf numFmtId="1" fontId="10" fillId="34" borderId="12" xfId="0" applyNumberFormat="1" applyFont="1" applyFill="1" applyBorder="1" applyAlignment="1">
      <alignment horizontal="center" vertical="center" textRotation="180" wrapText="1"/>
    </xf>
    <xf numFmtId="1" fontId="10" fillId="34" borderId="11" xfId="0" applyNumberFormat="1" applyFont="1" applyFill="1" applyBorder="1" applyAlignment="1">
      <alignment horizontal="center" vertical="center" textRotation="180" wrapText="1"/>
    </xf>
    <xf numFmtId="0" fontId="10" fillId="35" borderId="10" xfId="0" applyFont="1" applyFill="1" applyBorder="1" applyAlignment="1">
      <alignment horizontal="center" vertical="center" textRotation="180" wrapText="1"/>
    </xf>
    <xf numFmtId="0" fontId="10" fillId="35" borderId="10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174" fontId="8" fillId="33" borderId="19" xfId="0" applyNumberFormat="1" applyFont="1" applyFill="1" applyBorder="1" applyAlignment="1">
      <alignment horizontal="center" vertical="center" wrapText="1"/>
    </xf>
    <xf numFmtId="174" fontId="10" fillId="33" borderId="19" xfId="0" applyNumberFormat="1" applyFont="1" applyFill="1" applyBorder="1" applyAlignment="1">
      <alignment horizontal="left" vertical="center" wrapText="1"/>
    </xf>
    <xf numFmtId="174" fontId="8" fillId="33" borderId="19" xfId="0" applyNumberFormat="1" applyFont="1" applyFill="1" applyBorder="1" applyAlignment="1">
      <alignment horizontal="left" vertical="center" wrapText="1"/>
    </xf>
    <xf numFmtId="1" fontId="8" fillId="33" borderId="19" xfId="0" applyNumberFormat="1" applyFont="1" applyFill="1" applyBorder="1" applyAlignment="1">
      <alignment horizontal="center" vertical="center" wrapText="1"/>
    </xf>
    <xf numFmtId="4" fontId="8" fillId="33" borderId="19" xfId="0" applyNumberFormat="1" applyFont="1" applyFill="1" applyBorder="1" applyAlignment="1">
      <alignment horizontal="left" vertical="center" wrapText="1"/>
    </xf>
    <xf numFmtId="2" fontId="8" fillId="33" borderId="19" xfId="0" applyNumberFormat="1" applyFont="1" applyFill="1" applyBorder="1" applyAlignment="1">
      <alignment horizontal="left" vertical="center" wrapText="1"/>
    </xf>
    <xf numFmtId="4" fontId="10" fillId="33" borderId="19" xfId="0" applyNumberFormat="1" applyFont="1" applyFill="1" applyBorder="1" applyAlignment="1">
      <alignment horizontal="left" vertical="center" wrapText="1"/>
    </xf>
    <xf numFmtId="0" fontId="8" fillId="33" borderId="19" xfId="0" applyFont="1" applyFill="1" applyBorder="1" applyAlignment="1">
      <alignment horizontal="left" vertical="center" wrapText="1"/>
    </xf>
    <xf numFmtId="22" fontId="10" fillId="33" borderId="19" xfId="0" applyNumberFormat="1" applyFont="1" applyFill="1" applyBorder="1" applyAlignment="1" applyProtection="1">
      <alignment horizontal="left" vertical="center" wrapText="1"/>
      <protection/>
    </xf>
    <xf numFmtId="0" fontId="51" fillId="33" borderId="19" xfId="0" applyFont="1" applyFill="1" applyBorder="1" applyAlignment="1">
      <alignment horizontal="left" vertical="center" wrapText="1"/>
    </xf>
    <xf numFmtId="1" fontId="30" fillId="33" borderId="10" xfId="0" applyNumberFormat="1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left" vertical="top" wrapText="1"/>
    </xf>
    <xf numFmtId="1" fontId="8" fillId="33" borderId="19" xfId="0" applyNumberFormat="1" applyFont="1" applyFill="1" applyBorder="1" applyAlignment="1">
      <alignment horizontal="left" vertical="center" wrapText="1"/>
    </xf>
    <xf numFmtId="0" fontId="8" fillId="33" borderId="19" xfId="0" applyFont="1" applyFill="1" applyBorder="1" applyAlignment="1">
      <alignment horizontal="left" vertical="top" wrapText="1"/>
    </xf>
    <xf numFmtId="1" fontId="8" fillId="33" borderId="12" xfId="0" applyNumberFormat="1" applyFont="1" applyFill="1" applyBorder="1" applyAlignment="1">
      <alignment horizontal="center" vertical="center" wrapText="1"/>
    </xf>
    <xf numFmtId="174" fontId="10" fillId="33" borderId="12" xfId="0" applyNumberFormat="1" applyFont="1" applyFill="1" applyBorder="1" applyAlignment="1">
      <alignment horizontal="left" vertical="center" wrapText="1"/>
    </xf>
    <xf numFmtId="174" fontId="8" fillId="33" borderId="12" xfId="0" applyNumberFormat="1" applyFont="1" applyFill="1" applyBorder="1" applyAlignment="1">
      <alignment horizontal="left" vertical="center" wrapText="1"/>
    </xf>
    <xf numFmtId="4" fontId="8" fillId="33" borderId="12" xfId="0" applyNumberFormat="1" applyFont="1" applyFill="1" applyBorder="1" applyAlignment="1">
      <alignment horizontal="left" vertical="center" wrapText="1"/>
    </xf>
    <xf numFmtId="1" fontId="8" fillId="33" borderId="12" xfId="0" applyNumberFormat="1" applyFont="1" applyFill="1" applyBorder="1" applyAlignment="1">
      <alignment horizontal="left" vertical="center" wrapText="1"/>
    </xf>
    <xf numFmtId="2" fontId="8" fillId="33" borderId="12" xfId="0" applyNumberFormat="1" applyFont="1" applyFill="1" applyBorder="1" applyAlignment="1">
      <alignment horizontal="left" vertical="center" wrapText="1"/>
    </xf>
    <xf numFmtId="4" fontId="10" fillId="33" borderId="12" xfId="0" applyNumberFormat="1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top" wrapText="1"/>
    </xf>
    <xf numFmtId="0" fontId="51" fillId="33" borderId="10" xfId="0" applyFont="1" applyFill="1" applyBorder="1" applyAlignment="1">
      <alignment horizontal="left" vertical="top" wrapText="1"/>
    </xf>
    <xf numFmtId="49" fontId="8" fillId="33" borderId="19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AB101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1" sqref="C1:C3"/>
    </sheetView>
  </sheetViews>
  <sheetFormatPr defaultColWidth="9.140625" defaultRowHeight="33" customHeight="1"/>
  <cols>
    <col min="1" max="1" width="5.7109375" style="127" customWidth="1"/>
    <col min="2" max="2" width="5.7109375" style="95" customWidth="1"/>
    <col min="3" max="3" width="20.7109375" style="70" customWidth="1"/>
    <col min="4" max="4" width="20.7109375" style="38" customWidth="1"/>
    <col min="5" max="5" width="5.7109375" style="107" customWidth="1"/>
    <col min="6" max="21" width="5.7109375" style="44" customWidth="1"/>
    <col min="22" max="22" width="10.7109375" style="52" customWidth="1"/>
    <col min="23" max="23" width="20.7109375" style="54" customWidth="1"/>
    <col min="24" max="16384" width="9.140625" style="54" customWidth="1"/>
  </cols>
  <sheetData>
    <row r="1" spans="1:23" s="12" customFormat="1" ht="60" customHeight="1">
      <c r="A1" s="143" t="s">
        <v>3</v>
      </c>
      <c r="B1" s="143" t="s">
        <v>34</v>
      </c>
      <c r="C1" s="155" t="s">
        <v>4</v>
      </c>
      <c r="D1" s="155" t="s">
        <v>5</v>
      </c>
      <c r="E1" s="147" t="s">
        <v>6</v>
      </c>
      <c r="F1" s="150" t="s">
        <v>7</v>
      </c>
      <c r="G1" s="158" t="s">
        <v>8</v>
      </c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60"/>
      <c r="V1" s="150" t="s">
        <v>0</v>
      </c>
      <c r="W1" s="162" t="s">
        <v>2</v>
      </c>
    </row>
    <row r="2" spans="1:23" s="12" customFormat="1" ht="60" customHeight="1">
      <c r="A2" s="144"/>
      <c r="B2" s="144"/>
      <c r="C2" s="156"/>
      <c r="D2" s="156"/>
      <c r="E2" s="148"/>
      <c r="F2" s="151"/>
      <c r="G2" s="158" t="s">
        <v>10</v>
      </c>
      <c r="H2" s="159"/>
      <c r="I2" s="159"/>
      <c r="J2" s="160"/>
      <c r="K2" s="158" t="s">
        <v>9</v>
      </c>
      <c r="L2" s="159"/>
      <c r="M2" s="159"/>
      <c r="N2" s="160"/>
      <c r="O2" s="153" t="s">
        <v>16</v>
      </c>
      <c r="P2" s="153" t="s">
        <v>15</v>
      </c>
      <c r="Q2" s="153" t="s">
        <v>17</v>
      </c>
      <c r="R2" s="153" t="s">
        <v>18</v>
      </c>
      <c r="S2" s="153" t="s">
        <v>19</v>
      </c>
      <c r="T2" s="153" t="s">
        <v>20</v>
      </c>
      <c r="U2" s="153" t="s">
        <v>645</v>
      </c>
      <c r="V2" s="151"/>
      <c r="W2" s="162"/>
    </row>
    <row r="3" spans="1:23" s="13" customFormat="1" ht="60" customHeight="1">
      <c r="A3" s="145"/>
      <c r="B3" s="145"/>
      <c r="C3" s="157"/>
      <c r="D3" s="157"/>
      <c r="E3" s="149"/>
      <c r="F3" s="152"/>
      <c r="G3" s="130" t="s">
        <v>14</v>
      </c>
      <c r="H3" s="130" t="s">
        <v>11</v>
      </c>
      <c r="I3" s="130" t="s">
        <v>12</v>
      </c>
      <c r="J3" s="130" t="s">
        <v>13</v>
      </c>
      <c r="K3" s="130" t="s">
        <v>14</v>
      </c>
      <c r="L3" s="130" t="s">
        <v>11</v>
      </c>
      <c r="M3" s="130" t="s">
        <v>12</v>
      </c>
      <c r="N3" s="130" t="s">
        <v>13</v>
      </c>
      <c r="O3" s="154"/>
      <c r="P3" s="154"/>
      <c r="Q3" s="154"/>
      <c r="R3" s="154"/>
      <c r="S3" s="154"/>
      <c r="T3" s="154"/>
      <c r="U3" s="154"/>
      <c r="V3" s="152"/>
      <c r="W3" s="162"/>
    </row>
    <row r="4" spans="1:23" s="30" customFormat="1" ht="38.25">
      <c r="A4" s="134">
        <v>1</v>
      </c>
      <c r="B4" s="94">
        <v>51</v>
      </c>
      <c r="C4" s="74" t="s">
        <v>141</v>
      </c>
      <c r="D4" s="18" t="s">
        <v>633</v>
      </c>
      <c r="E4" s="103" t="s">
        <v>634</v>
      </c>
      <c r="F4" s="16">
        <v>5</v>
      </c>
      <c r="G4" s="98"/>
      <c r="H4" s="98"/>
      <c r="I4" s="98"/>
      <c r="J4" s="98"/>
      <c r="K4" s="98">
        <v>2.5</v>
      </c>
      <c r="L4" s="98">
        <v>12</v>
      </c>
      <c r="M4" s="98"/>
      <c r="N4" s="98">
        <v>3</v>
      </c>
      <c r="O4" s="98"/>
      <c r="P4" s="98"/>
      <c r="Q4" s="98"/>
      <c r="R4" s="98">
        <v>1</v>
      </c>
      <c r="S4" s="98"/>
      <c r="T4" s="98"/>
      <c r="U4" s="98"/>
      <c r="V4" s="17">
        <f>SUM(F4:U4)</f>
        <v>23.5</v>
      </c>
      <c r="W4" s="18"/>
    </row>
    <row r="5" spans="1:23" s="30" customFormat="1" ht="38.25">
      <c r="A5" s="134">
        <v>2</v>
      </c>
      <c r="B5" s="94">
        <v>286</v>
      </c>
      <c r="C5" s="71" t="s">
        <v>546</v>
      </c>
      <c r="D5" s="15" t="s">
        <v>65</v>
      </c>
      <c r="E5" s="103">
        <v>2</v>
      </c>
      <c r="F5" s="16">
        <v>5</v>
      </c>
      <c r="G5" s="98">
        <v>1</v>
      </c>
      <c r="H5" s="98"/>
      <c r="I5" s="98"/>
      <c r="J5" s="98"/>
      <c r="K5" s="98">
        <v>10</v>
      </c>
      <c r="L5" s="98"/>
      <c r="M5" s="98"/>
      <c r="N5" s="98">
        <v>3</v>
      </c>
      <c r="O5" s="98"/>
      <c r="P5" s="98"/>
      <c r="Q5" s="98"/>
      <c r="R5" s="98"/>
      <c r="S5" s="98"/>
      <c r="T5" s="98"/>
      <c r="U5" s="98"/>
      <c r="V5" s="17">
        <f>SUM(F5:U5)</f>
        <v>19</v>
      </c>
      <c r="W5" s="18"/>
    </row>
    <row r="6" spans="1:23" s="30" customFormat="1" ht="63.75">
      <c r="A6" s="134">
        <v>3</v>
      </c>
      <c r="B6" s="94">
        <v>255</v>
      </c>
      <c r="C6" s="71" t="s">
        <v>490</v>
      </c>
      <c r="D6" s="15" t="s">
        <v>491</v>
      </c>
      <c r="E6" s="103" t="s">
        <v>492</v>
      </c>
      <c r="F6" s="16">
        <v>5</v>
      </c>
      <c r="G6" s="98">
        <v>2</v>
      </c>
      <c r="H6" s="98"/>
      <c r="I6" s="98">
        <v>2</v>
      </c>
      <c r="J6" s="98"/>
      <c r="K6" s="98"/>
      <c r="L6" s="98"/>
      <c r="M6" s="98"/>
      <c r="N6" s="98"/>
      <c r="O6" s="98"/>
      <c r="P6" s="98"/>
      <c r="Q6" s="98"/>
      <c r="R6" s="98">
        <v>1</v>
      </c>
      <c r="S6" s="98"/>
      <c r="T6" s="98"/>
      <c r="U6" s="98"/>
      <c r="V6" s="17">
        <f>SUM(F6:U6)</f>
        <v>10</v>
      </c>
      <c r="W6" s="124" t="s">
        <v>654</v>
      </c>
    </row>
    <row r="7" spans="1:23" s="30" customFormat="1" ht="25.5">
      <c r="A7" s="134">
        <v>4</v>
      </c>
      <c r="B7" s="94">
        <v>336</v>
      </c>
      <c r="C7" s="71" t="s">
        <v>612</v>
      </c>
      <c r="D7" s="15" t="s">
        <v>129</v>
      </c>
      <c r="E7" s="103">
        <v>4</v>
      </c>
      <c r="F7" s="16">
        <v>4.84</v>
      </c>
      <c r="G7" s="98">
        <v>1</v>
      </c>
      <c r="H7" s="98"/>
      <c r="I7" s="98"/>
      <c r="J7" s="98"/>
      <c r="K7" s="98">
        <v>2.5</v>
      </c>
      <c r="L7" s="98"/>
      <c r="M7" s="98"/>
      <c r="N7" s="98"/>
      <c r="O7" s="98"/>
      <c r="P7" s="98"/>
      <c r="Q7" s="98"/>
      <c r="R7" s="98"/>
      <c r="S7" s="98">
        <v>1</v>
      </c>
      <c r="T7" s="98"/>
      <c r="U7" s="98"/>
      <c r="V7" s="17">
        <f>SUM(F7:U7)</f>
        <v>9.34</v>
      </c>
      <c r="W7" s="18"/>
    </row>
    <row r="8" spans="1:23" s="30" customFormat="1" ht="38.25">
      <c r="A8" s="134">
        <v>5</v>
      </c>
      <c r="B8" s="94">
        <v>113</v>
      </c>
      <c r="C8" s="74" t="s">
        <v>253</v>
      </c>
      <c r="D8" s="18" t="s">
        <v>255</v>
      </c>
      <c r="E8" s="103" t="s">
        <v>254</v>
      </c>
      <c r="F8" s="16">
        <v>5</v>
      </c>
      <c r="G8" s="98"/>
      <c r="H8" s="98"/>
      <c r="I8" s="98"/>
      <c r="J8" s="98"/>
      <c r="K8" s="98">
        <v>2.5</v>
      </c>
      <c r="L8" s="98"/>
      <c r="M8" s="98"/>
      <c r="N8" s="98"/>
      <c r="O8" s="98"/>
      <c r="P8" s="98"/>
      <c r="Q8" s="98"/>
      <c r="R8" s="98">
        <v>1</v>
      </c>
      <c r="S8" s="98"/>
      <c r="T8" s="98"/>
      <c r="U8" s="98"/>
      <c r="V8" s="17">
        <f>SUM(F8:U8)</f>
        <v>8.5</v>
      </c>
      <c r="W8" s="18"/>
    </row>
    <row r="9" spans="1:23" s="30" customFormat="1" ht="12.75">
      <c r="A9" s="134">
        <v>6</v>
      </c>
      <c r="B9" s="94">
        <v>22</v>
      </c>
      <c r="C9" s="74" t="s">
        <v>78</v>
      </c>
      <c r="D9" s="18" t="s">
        <v>79</v>
      </c>
      <c r="E9" s="103">
        <v>4</v>
      </c>
      <c r="F9" s="16">
        <v>4.88</v>
      </c>
      <c r="G9" s="98">
        <v>1</v>
      </c>
      <c r="H9" s="98">
        <v>2.5</v>
      </c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17">
        <f>SUM(F9:U9)</f>
        <v>8.379999999999999</v>
      </c>
      <c r="W9" s="18"/>
    </row>
    <row r="10" spans="1:23" s="30" customFormat="1" ht="38.25">
      <c r="A10" s="134">
        <v>7</v>
      </c>
      <c r="B10" s="91" t="s">
        <v>229</v>
      </c>
      <c r="C10" s="74" t="s">
        <v>230</v>
      </c>
      <c r="D10" s="18" t="s">
        <v>109</v>
      </c>
      <c r="E10" s="103">
        <v>3</v>
      </c>
      <c r="F10" s="16">
        <v>4.73</v>
      </c>
      <c r="G10" s="98"/>
      <c r="H10" s="98"/>
      <c r="I10" s="98"/>
      <c r="J10" s="98"/>
      <c r="K10" s="98">
        <v>2.5</v>
      </c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17">
        <f>SUM(F10:U10)</f>
        <v>7.23</v>
      </c>
      <c r="W10" s="18"/>
    </row>
    <row r="11" spans="1:23" s="30" customFormat="1" ht="12.75">
      <c r="A11" s="134">
        <v>8</v>
      </c>
      <c r="B11" s="94">
        <v>147</v>
      </c>
      <c r="C11" s="71" t="s">
        <v>317</v>
      </c>
      <c r="D11" s="15" t="s">
        <v>185</v>
      </c>
      <c r="E11" s="103">
        <v>1</v>
      </c>
      <c r="F11" s="16">
        <v>5</v>
      </c>
      <c r="G11" s="98">
        <v>2</v>
      </c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17">
        <f>SUM(F11:U11)</f>
        <v>7</v>
      </c>
      <c r="W11" s="18"/>
    </row>
    <row r="12" spans="1:23" s="30" customFormat="1" ht="51">
      <c r="A12" s="134">
        <v>9</v>
      </c>
      <c r="B12" s="94">
        <v>269</v>
      </c>
      <c r="C12" s="71" t="s">
        <v>514</v>
      </c>
      <c r="D12" s="15" t="s">
        <v>516</v>
      </c>
      <c r="E12" s="103" t="s">
        <v>517</v>
      </c>
      <c r="F12" s="16">
        <v>4.98</v>
      </c>
      <c r="G12" s="98"/>
      <c r="H12" s="98"/>
      <c r="I12" s="98">
        <v>2</v>
      </c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17">
        <f>SUM(F12:U12)</f>
        <v>6.98</v>
      </c>
      <c r="W12" s="18"/>
    </row>
    <row r="13" spans="1:23" s="30" customFormat="1" ht="12.75">
      <c r="A13" s="134">
        <v>10</v>
      </c>
      <c r="B13" s="94">
        <v>181</v>
      </c>
      <c r="C13" s="71" t="s">
        <v>380</v>
      </c>
      <c r="D13" s="15" t="s">
        <v>185</v>
      </c>
      <c r="E13" s="103">
        <v>1</v>
      </c>
      <c r="F13" s="16">
        <v>5</v>
      </c>
      <c r="G13" s="98"/>
      <c r="H13" s="98"/>
      <c r="I13" s="98"/>
      <c r="J13" s="98">
        <v>1.5</v>
      </c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17">
        <f>SUM(F13:U13)</f>
        <v>6.5</v>
      </c>
      <c r="W13" s="18"/>
    </row>
    <row r="14" spans="1:23" s="30" customFormat="1" ht="25.5">
      <c r="A14" s="134">
        <v>11</v>
      </c>
      <c r="B14" s="29">
        <v>114</v>
      </c>
      <c r="C14" s="74" t="s">
        <v>256</v>
      </c>
      <c r="D14" s="18" t="s">
        <v>257</v>
      </c>
      <c r="E14" s="103">
        <v>4</v>
      </c>
      <c r="F14" s="16">
        <v>5</v>
      </c>
      <c r="G14" s="98">
        <v>1</v>
      </c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17">
        <f>SUM(F14:U14)</f>
        <v>6</v>
      </c>
      <c r="W14" s="18"/>
    </row>
    <row r="15" spans="1:23" s="30" customFormat="1" ht="25.5">
      <c r="A15" s="134">
        <v>12</v>
      </c>
      <c r="B15" s="94">
        <v>134</v>
      </c>
      <c r="C15" s="74" t="s">
        <v>292</v>
      </c>
      <c r="D15" s="18" t="s">
        <v>43</v>
      </c>
      <c r="E15" s="103">
        <v>2</v>
      </c>
      <c r="F15" s="16">
        <v>5</v>
      </c>
      <c r="G15" s="98">
        <v>1</v>
      </c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17">
        <f>SUM(F15:U15)</f>
        <v>6</v>
      </c>
      <c r="W15" s="18"/>
    </row>
    <row r="16" spans="1:23" s="30" customFormat="1" ht="25.5">
      <c r="A16" s="134">
        <v>13</v>
      </c>
      <c r="B16" s="94">
        <v>191</v>
      </c>
      <c r="C16" s="71" t="s">
        <v>397</v>
      </c>
      <c r="D16" s="15" t="s">
        <v>209</v>
      </c>
      <c r="E16" s="103">
        <v>1</v>
      </c>
      <c r="F16" s="16">
        <v>5</v>
      </c>
      <c r="G16" s="98">
        <v>1</v>
      </c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17">
        <f>SUM(F16:U16)</f>
        <v>6</v>
      </c>
      <c r="W16" s="18"/>
    </row>
    <row r="17" spans="1:23" s="30" customFormat="1" ht="89.25">
      <c r="A17" s="134">
        <v>14</v>
      </c>
      <c r="B17" s="94">
        <v>319</v>
      </c>
      <c r="C17" s="71" t="s">
        <v>591</v>
      </c>
      <c r="D17" s="15" t="s">
        <v>65</v>
      </c>
      <c r="E17" s="103">
        <v>3</v>
      </c>
      <c r="F17" s="16">
        <v>5</v>
      </c>
      <c r="G17" s="98">
        <v>1</v>
      </c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17">
        <f>SUM(F17:U17)</f>
        <v>6</v>
      </c>
      <c r="W17" s="18" t="s">
        <v>657</v>
      </c>
    </row>
    <row r="18" spans="1:23" s="30" customFormat="1" ht="12.75">
      <c r="A18" s="134">
        <v>15</v>
      </c>
      <c r="B18" s="94">
        <v>230</v>
      </c>
      <c r="C18" s="71" t="s">
        <v>454</v>
      </c>
      <c r="D18" s="15" t="s">
        <v>105</v>
      </c>
      <c r="E18" s="103">
        <v>1</v>
      </c>
      <c r="F18" s="16">
        <v>4.97</v>
      </c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>
        <v>1</v>
      </c>
      <c r="S18" s="98"/>
      <c r="T18" s="98"/>
      <c r="U18" s="98"/>
      <c r="V18" s="17">
        <f>SUM(F18:U18)</f>
        <v>5.97</v>
      </c>
      <c r="W18" s="135"/>
    </row>
    <row r="19" spans="1:23" s="30" customFormat="1" ht="25.5">
      <c r="A19" s="134">
        <v>16</v>
      </c>
      <c r="B19" s="94">
        <v>243</v>
      </c>
      <c r="C19" s="71" t="s">
        <v>473</v>
      </c>
      <c r="D19" s="15" t="s">
        <v>91</v>
      </c>
      <c r="E19" s="103">
        <v>3</v>
      </c>
      <c r="F19" s="16">
        <v>4.94</v>
      </c>
      <c r="G19" s="98">
        <v>1</v>
      </c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17">
        <f>SUM(F19:U19)</f>
        <v>5.94</v>
      </c>
      <c r="W19" s="18"/>
    </row>
    <row r="20" spans="1:23" s="141" customFormat="1" ht="51.75" thickBot="1">
      <c r="A20" s="200">
        <v>17</v>
      </c>
      <c r="B20" s="201">
        <v>159</v>
      </c>
      <c r="C20" s="202" t="s">
        <v>335</v>
      </c>
      <c r="D20" s="203" t="s">
        <v>336</v>
      </c>
      <c r="E20" s="204" t="s">
        <v>337</v>
      </c>
      <c r="F20" s="205">
        <v>4.93</v>
      </c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206"/>
      <c r="R20" s="206">
        <v>1</v>
      </c>
      <c r="S20" s="206"/>
      <c r="T20" s="206"/>
      <c r="U20" s="206"/>
      <c r="V20" s="207">
        <f>SUM(F20:U20)</f>
        <v>5.93</v>
      </c>
      <c r="W20" s="208"/>
    </row>
    <row r="21" spans="1:23" s="30" customFormat="1" ht="12.75">
      <c r="A21" s="129">
        <v>18</v>
      </c>
      <c r="B21" s="100">
        <v>303</v>
      </c>
      <c r="C21" s="131" t="s">
        <v>515</v>
      </c>
      <c r="D21" s="132" t="s">
        <v>79</v>
      </c>
      <c r="E21" s="104">
        <v>3</v>
      </c>
      <c r="F21" s="26">
        <v>4.9</v>
      </c>
      <c r="G21" s="99"/>
      <c r="H21" s="99"/>
      <c r="I21" s="99"/>
      <c r="J21" s="99"/>
      <c r="K21" s="99">
        <v>1</v>
      </c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27">
        <f>SUM(F21:U21)</f>
        <v>5.9</v>
      </c>
      <c r="W21" s="24"/>
    </row>
    <row r="22" spans="1:23" s="30" customFormat="1" ht="25.5">
      <c r="A22" s="134">
        <v>19</v>
      </c>
      <c r="B22" s="91" t="s">
        <v>172</v>
      </c>
      <c r="C22" s="74" t="s">
        <v>173</v>
      </c>
      <c r="D22" s="18" t="s">
        <v>174</v>
      </c>
      <c r="E22" s="103">
        <v>1</v>
      </c>
      <c r="F22" s="16">
        <v>4.84</v>
      </c>
      <c r="G22" s="98">
        <v>1</v>
      </c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17">
        <f>SUM(F22:U22)</f>
        <v>5.84</v>
      </c>
      <c r="W22" s="18"/>
    </row>
    <row r="23" spans="1:23" s="30" customFormat="1" ht="51">
      <c r="A23" s="134">
        <v>20</v>
      </c>
      <c r="B23" s="94">
        <v>137</v>
      </c>
      <c r="C23" s="71" t="s">
        <v>299</v>
      </c>
      <c r="D23" s="15" t="s">
        <v>300</v>
      </c>
      <c r="E23" s="103">
        <v>3</v>
      </c>
      <c r="F23" s="16">
        <v>4.84</v>
      </c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>
        <v>1</v>
      </c>
      <c r="S23" s="98"/>
      <c r="T23" s="98"/>
      <c r="U23" s="98"/>
      <c r="V23" s="17">
        <f>SUM(F23:U23)</f>
        <v>5.84</v>
      </c>
      <c r="W23" s="18"/>
    </row>
    <row r="24" spans="1:23" s="30" customFormat="1" ht="12.75">
      <c r="A24" s="134">
        <v>21</v>
      </c>
      <c r="B24" s="94">
        <v>76</v>
      </c>
      <c r="C24" s="74" t="s">
        <v>184</v>
      </c>
      <c r="D24" s="18" t="s">
        <v>185</v>
      </c>
      <c r="E24" s="103">
        <v>2</v>
      </c>
      <c r="F24" s="16">
        <v>4.79</v>
      </c>
      <c r="G24" s="98">
        <v>1</v>
      </c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17">
        <f>SUM(F24:U24)</f>
        <v>5.79</v>
      </c>
      <c r="W24" s="18"/>
    </row>
    <row r="25" spans="1:23" s="30" customFormat="1" ht="38.25">
      <c r="A25" s="134">
        <v>22</v>
      </c>
      <c r="B25" s="94">
        <v>328</v>
      </c>
      <c r="C25" s="71" t="s">
        <v>602</v>
      </c>
      <c r="D25" s="15" t="s">
        <v>603</v>
      </c>
      <c r="E25" s="103">
        <v>4</v>
      </c>
      <c r="F25" s="16">
        <v>4.72</v>
      </c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>
        <v>1</v>
      </c>
      <c r="S25" s="98"/>
      <c r="T25" s="98"/>
      <c r="U25" s="98"/>
      <c r="V25" s="17">
        <f>SUM(F25:U25)</f>
        <v>5.72</v>
      </c>
      <c r="W25" s="18"/>
    </row>
    <row r="26" spans="1:23" s="30" customFormat="1" ht="12.75">
      <c r="A26" s="134">
        <v>23</v>
      </c>
      <c r="B26" s="94">
        <v>150</v>
      </c>
      <c r="C26" s="71" t="s">
        <v>320</v>
      </c>
      <c r="D26" s="15" t="s">
        <v>79</v>
      </c>
      <c r="E26" s="103">
        <v>2</v>
      </c>
      <c r="F26" s="16">
        <v>4.94</v>
      </c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>
        <v>0.5</v>
      </c>
      <c r="T26" s="98"/>
      <c r="U26" s="98"/>
      <c r="V26" s="17">
        <f>SUM(F26:U26)</f>
        <v>5.44</v>
      </c>
      <c r="W26" s="18"/>
    </row>
    <row r="27" spans="1:23" s="30" customFormat="1" ht="12.75">
      <c r="A27" s="134">
        <v>24</v>
      </c>
      <c r="B27" s="94">
        <v>267</v>
      </c>
      <c r="C27" s="71" t="s">
        <v>510</v>
      </c>
      <c r="D27" s="15" t="s">
        <v>511</v>
      </c>
      <c r="E27" s="103">
        <v>4</v>
      </c>
      <c r="F27" s="16">
        <v>4.68</v>
      </c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>
        <v>0.5</v>
      </c>
      <c r="T27" s="98"/>
      <c r="U27" s="98"/>
      <c r="V27" s="17">
        <f>SUM(F27:U27)</f>
        <v>5.18</v>
      </c>
      <c r="W27" s="18"/>
    </row>
    <row r="28" spans="1:23" s="30" customFormat="1" ht="38.25">
      <c r="A28" s="134">
        <v>25</v>
      </c>
      <c r="B28" s="94">
        <v>15</v>
      </c>
      <c r="C28" s="74" t="s">
        <v>64</v>
      </c>
      <c r="D28" s="18" t="s">
        <v>65</v>
      </c>
      <c r="E28" s="103">
        <v>1</v>
      </c>
      <c r="F28" s="16">
        <v>5</v>
      </c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17">
        <f>SUM(F28:U28)</f>
        <v>5</v>
      </c>
      <c r="W28" s="18"/>
    </row>
    <row r="29" spans="1:23" s="30" customFormat="1" ht="25.5">
      <c r="A29" s="134">
        <v>26</v>
      </c>
      <c r="B29" s="94">
        <v>42</v>
      </c>
      <c r="C29" s="74" t="s">
        <v>128</v>
      </c>
      <c r="D29" s="18" t="s">
        <v>129</v>
      </c>
      <c r="E29" s="103">
        <v>3</v>
      </c>
      <c r="F29" s="16">
        <v>5</v>
      </c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17">
        <f>SUM(F29:U29)</f>
        <v>5</v>
      </c>
      <c r="W29" s="18"/>
    </row>
    <row r="30" spans="1:23" s="30" customFormat="1" ht="25.5">
      <c r="A30" s="134">
        <v>27</v>
      </c>
      <c r="B30" s="94">
        <v>52</v>
      </c>
      <c r="C30" s="71" t="s">
        <v>142</v>
      </c>
      <c r="D30" s="15" t="s">
        <v>121</v>
      </c>
      <c r="E30" s="103">
        <v>1</v>
      </c>
      <c r="F30" s="16">
        <v>5</v>
      </c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116"/>
      <c r="S30" s="98"/>
      <c r="T30" s="98"/>
      <c r="U30" s="98"/>
      <c r="V30" s="17">
        <f>SUM(F30:U30)</f>
        <v>5</v>
      </c>
      <c r="W30" s="65"/>
    </row>
    <row r="31" spans="1:23" s="30" customFormat="1" ht="25.5">
      <c r="A31" s="134">
        <v>28</v>
      </c>
      <c r="B31" s="94">
        <v>70</v>
      </c>
      <c r="C31" s="74" t="s">
        <v>177</v>
      </c>
      <c r="D31" s="18" t="s">
        <v>43</v>
      </c>
      <c r="E31" s="103">
        <v>4</v>
      </c>
      <c r="F31" s="16">
        <v>5</v>
      </c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17">
        <f>SUM(F31:U31)</f>
        <v>5</v>
      </c>
      <c r="W31" s="18"/>
    </row>
    <row r="32" spans="1:23" s="30" customFormat="1" ht="25.5">
      <c r="A32" s="134">
        <v>29</v>
      </c>
      <c r="B32" s="94">
        <v>72</v>
      </c>
      <c r="C32" s="74" t="s">
        <v>179</v>
      </c>
      <c r="D32" s="18" t="s">
        <v>43</v>
      </c>
      <c r="E32" s="103">
        <v>1</v>
      </c>
      <c r="F32" s="16">
        <v>5</v>
      </c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17">
        <f>SUM(F32:U32)</f>
        <v>5</v>
      </c>
      <c r="W32" s="18"/>
    </row>
    <row r="33" spans="1:23" s="30" customFormat="1" ht="12.75">
      <c r="A33" s="134">
        <v>30</v>
      </c>
      <c r="B33" s="94">
        <v>95</v>
      </c>
      <c r="C33" s="74" t="s">
        <v>225</v>
      </c>
      <c r="D33" s="18" t="s">
        <v>226</v>
      </c>
      <c r="E33" s="103">
        <v>1</v>
      </c>
      <c r="F33" s="16">
        <v>5</v>
      </c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17">
        <f>SUM(F33:U33)</f>
        <v>5</v>
      </c>
      <c r="W33" s="18"/>
    </row>
    <row r="34" spans="1:23" s="30" customFormat="1" ht="38.25">
      <c r="A34" s="134">
        <v>31</v>
      </c>
      <c r="B34" s="94">
        <v>145</v>
      </c>
      <c r="C34" s="71" t="s">
        <v>314</v>
      </c>
      <c r="D34" s="15" t="s">
        <v>65</v>
      </c>
      <c r="E34" s="103">
        <v>1</v>
      </c>
      <c r="F34" s="16">
        <v>5</v>
      </c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17">
        <f>SUM(F34:U34)</f>
        <v>5</v>
      </c>
      <c r="W34" s="18"/>
    </row>
    <row r="35" spans="1:23" s="30" customFormat="1" ht="25.5">
      <c r="A35" s="134">
        <v>32</v>
      </c>
      <c r="B35" s="94">
        <v>202</v>
      </c>
      <c r="C35" s="71" t="s">
        <v>417</v>
      </c>
      <c r="D35" s="15" t="s">
        <v>409</v>
      </c>
      <c r="E35" s="103">
        <v>2</v>
      </c>
      <c r="F35" s="16">
        <v>5</v>
      </c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17">
        <f>SUM(F35:U35)</f>
        <v>5</v>
      </c>
      <c r="W35" s="18"/>
    </row>
    <row r="36" spans="1:23" s="30" customFormat="1" ht="25.5">
      <c r="A36" s="134">
        <v>33</v>
      </c>
      <c r="B36" s="94">
        <v>268</v>
      </c>
      <c r="C36" s="71" t="s">
        <v>512</v>
      </c>
      <c r="D36" s="15" t="s">
        <v>513</v>
      </c>
      <c r="E36" s="103">
        <v>4</v>
      </c>
      <c r="F36" s="16">
        <v>5</v>
      </c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17">
        <f>SUM(F36:U36)</f>
        <v>5</v>
      </c>
      <c r="W36" s="18"/>
    </row>
    <row r="37" spans="1:23" s="30" customFormat="1" ht="38.25">
      <c r="A37" s="134">
        <v>34</v>
      </c>
      <c r="B37" s="94">
        <v>318</v>
      </c>
      <c r="C37" s="71" t="s">
        <v>590</v>
      </c>
      <c r="D37" s="15" t="s">
        <v>570</v>
      </c>
      <c r="E37" s="103">
        <v>3</v>
      </c>
      <c r="F37" s="16">
        <v>5</v>
      </c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17">
        <f>SUM(F37:U37)</f>
        <v>5</v>
      </c>
      <c r="W37" s="18"/>
    </row>
    <row r="38" spans="1:23" s="112" customFormat="1" ht="25.5">
      <c r="A38" s="134">
        <v>35</v>
      </c>
      <c r="B38" s="94">
        <v>321</v>
      </c>
      <c r="C38" s="71" t="s">
        <v>593</v>
      </c>
      <c r="D38" s="15" t="s">
        <v>463</v>
      </c>
      <c r="E38" s="103">
        <v>3</v>
      </c>
      <c r="F38" s="16">
        <v>5</v>
      </c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17">
        <f>SUM(F38:U38)</f>
        <v>5</v>
      </c>
      <c r="W38" s="18"/>
    </row>
    <row r="39" spans="1:23" s="112" customFormat="1" ht="38.25">
      <c r="A39" s="134">
        <v>36</v>
      </c>
      <c r="B39" s="94">
        <v>335</v>
      </c>
      <c r="C39" s="71" t="s">
        <v>611</v>
      </c>
      <c r="D39" s="15" t="s">
        <v>65</v>
      </c>
      <c r="E39" s="103">
        <v>3</v>
      </c>
      <c r="F39" s="16">
        <v>5</v>
      </c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17">
        <f>SUM(F39:U39)</f>
        <v>5</v>
      </c>
      <c r="W39" s="18"/>
    </row>
    <row r="40" spans="1:23" s="112" customFormat="1" ht="51">
      <c r="A40" s="134">
        <v>37</v>
      </c>
      <c r="B40" s="94">
        <v>340</v>
      </c>
      <c r="C40" s="74" t="s">
        <v>618</v>
      </c>
      <c r="D40" s="18" t="s">
        <v>619</v>
      </c>
      <c r="E40" s="103">
        <v>1</v>
      </c>
      <c r="F40" s="16">
        <v>5</v>
      </c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17">
        <f>SUM(F40:U40)</f>
        <v>5</v>
      </c>
      <c r="W40" s="18"/>
    </row>
    <row r="41" spans="1:23" s="112" customFormat="1" ht="12.75">
      <c r="A41" s="134">
        <v>38</v>
      </c>
      <c r="B41" s="94">
        <v>140</v>
      </c>
      <c r="C41" s="71" t="s">
        <v>305</v>
      </c>
      <c r="D41" s="15" t="s">
        <v>79</v>
      </c>
      <c r="E41" s="103">
        <v>2</v>
      </c>
      <c r="F41" s="16">
        <v>4.97</v>
      </c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17">
        <f>SUM(F41:U41)</f>
        <v>4.97</v>
      </c>
      <c r="W41" s="18"/>
    </row>
    <row r="42" spans="1:23" s="112" customFormat="1" ht="38.25">
      <c r="A42" s="134">
        <v>39</v>
      </c>
      <c r="B42" s="94">
        <v>223</v>
      </c>
      <c r="C42" s="71" t="s">
        <v>445</v>
      </c>
      <c r="D42" s="15" t="s">
        <v>289</v>
      </c>
      <c r="E42" s="103">
        <v>3</v>
      </c>
      <c r="F42" s="16">
        <v>4.97</v>
      </c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17">
        <f>SUM(F42:U42)</f>
        <v>4.97</v>
      </c>
      <c r="W42" s="18"/>
    </row>
    <row r="43" spans="1:23" s="112" customFormat="1" ht="12.75">
      <c r="A43" s="134">
        <v>40</v>
      </c>
      <c r="B43" s="94">
        <v>50</v>
      </c>
      <c r="C43" s="74" t="s">
        <v>140</v>
      </c>
      <c r="D43" s="18" t="s">
        <v>105</v>
      </c>
      <c r="E43" s="103">
        <v>1</v>
      </c>
      <c r="F43" s="16">
        <v>4.94</v>
      </c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17">
        <f>SUM(F43:U43)</f>
        <v>4.94</v>
      </c>
      <c r="W43" s="18"/>
    </row>
    <row r="44" spans="1:23" s="112" customFormat="1" ht="25.5">
      <c r="A44" s="134">
        <v>41</v>
      </c>
      <c r="B44" s="94">
        <v>73</v>
      </c>
      <c r="C44" s="74" t="s">
        <v>180</v>
      </c>
      <c r="D44" s="18" t="s">
        <v>43</v>
      </c>
      <c r="E44" s="103">
        <v>2</v>
      </c>
      <c r="F44" s="16">
        <v>4.94</v>
      </c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17">
        <f>SUM(F44:U44)</f>
        <v>4.94</v>
      </c>
      <c r="W44" s="18"/>
    </row>
    <row r="45" spans="1:23" s="112" customFormat="1" ht="25.5">
      <c r="A45" s="134">
        <v>42</v>
      </c>
      <c r="B45" s="94">
        <v>49</v>
      </c>
      <c r="C45" s="74" t="s">
        <v>139</v>
      </c>
      <c r="D45" s="18" t="s">
        <v>129</v>
      </c>
      <c r="E45" s="103">
        <v>1</v>
      </c>
      <c r="F45" s="16">
        <v>4.93</v>
      </c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17">
        <f>SUM(F45:U45)</f>
        <v>4.93</v>
      </c>
      <c r="W45" s="18"/>
    </row>
    <row r="46" spans="1:23" s="112" customFormat="1" ht="12.75">
      <c r="A46" s="134">
        <v>43</v>
      </c>
      <c r="B46" s="94">
        <v>201</v>
      </c>
      <c r="C46" s="71" t="s">
        <v>416</v>
      </c>
      <c r="D46" s="15" t="s">
        <v>185</v>
      </c>
      <c r="E46" s="103">
        <v>2</v>
      </c>
      <c r="F46" s="16">
        <v>4.9</v>
      </c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17">
        <f>SUM(F46:U46)</f>
        <v>4.9</v>
      </c>
      <c r="W46" s="18"/>
    </row>
    <row r="47" spans="1:23" s="112" customFormat="1" ht="25.5">
      <c r="A47" s="134">
        <v>44</v>
      </c>
      <c r="B47" s="94">
        <v>148</v>
      </c>
      <c r="C47" s="71" t="s">
        <v>318</v>
      </c>
      <c r="D47" s="15" t="s">
        <v>129</v>
      </c>
      <c r="E47" s="103">
        <v>2</v>
      </c>
      <c r="F47" s="16">
        <v>4.9</v>
      </c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17">
        <f>SUM(F47:U47)</f>
        <v>4.9</v>
      </c>
      <c r="W47" s="18"/>
    </row>
    <row r="48" spans="1:23" s="112" customFormat="1" ht="25.5">
      <c r="A48" s="134">
        <v>45</v>
      </c>
      <c r="B48" s="94">
        <v>283</v>
      </c>
      <c r="C48" s="71" t="s">
        <v>541</v>
      </c>
      <c r="D48" s="15" t="s">
        <v>409</v>
      </c>
      <c r="E48" s="103">
        <v>3</v>
      </c>
      <c r="F48" s="16">
        <v>4.9</v>
      </c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17">
        <f>SUM(F48:U48)</f>
        <v>4.9</v>
      </c>
      <c r="W48" s="18"/>
    </row>
    <row r="49" spans="1:23" s="112" customFormat="1" ht="25.5">
      <c r="A49" s="134">
        <v>46</v>
      </c>
      <c r="B49" s="94">
        <v>293</v>
      </c>
      <c r="C49" s="71" t="s">
        <v>557</v>
      </c>
      <c r="D49" s="15" t="s">
        <v>558</v>
      </c>
      <c r="E49" s="103">
        <v>3</v>
      </c>
      <c r="F49" s="16">
        <v>4.9</v>
      </c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17">
        <f>SUM(F49:U49)</f>
        <v>4.9</v>
      </c>
      <c r="W49" s="18"/>
    </row>
    <row r="50" spans="1:23" s="112" customFormat="1" ht="38.25">
      <c r="A50" s="134">
        <v>47</v>
      </c>
      <c r="B50" s="94">
        <v>43</v>
      </c>
      <c r="C50" s="74" t="s">
        <v>130</v>
      </c>
      <c r="D50" s="18" t="s">
        <v>47</v>
      </c>
      <c r="E50" s="103">
        <v>5</v>
      </c>
      <c r="F50" s="16">
        <v>4.87</v>
      </c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17">
        <f>SUM(F50:U50)</f>
        <v>4.87</v>
      </c>
      <c r="W50" s="18"/>
    </row>
    <row r="51" spans="1:23" s="112" customFormat="1" ht="25.5">
      <c r="A51" s="134">
        <v>48</v>
      </c>
      <c r="B51" s="94">
        <v>5</v>
      </c>
      <c r="C51" s="74" t="s">
        <v>39</v>
      </c>
      <c r="D51" s="18" t="s">
        <v>43</v>
      </c>
      <c r="E51" s="103">
        <v>4</v>
      </c>
      <c r="F51" s="16">
        <v>4.86</v>
      </c>
      <c r="G51" s="98"/>
      <c r="H51" s="98"/>
      <c r="I51" s="98"/>
      <c r="J51" s="98"/>
      <c r="K51" s="113"/>
      <c r="L51" s="113"/>
      <c r="M51" s="113"/>
      <c r="N51" s="113"/>
      <c r="O51" s="113"/>
      <c r="P51" s="113"/>
      <c r="Q51" s="113"/>
      <c r="R51" s="98"/>
      <c r="S51" s="98"/>
      <c r="T51" s="113"/>
      <c r="U51" s="113"/>
      <c r="V51" s="17">
        <f>SUM(F51:U51)</f>
        <v>4.86</v>
      </c>
      <c r="W51" s="18"/>
    </row>
    <row r="52" spans="1:23" s="112" customFormat="1" ht="25.5">
      <c r="A52" s="134">
        <v>49</v>
      </c>
      <c r="B52" s="94">
        <v>71</v>
      </c>
      <c r="C52" s="74" t="s">
        <v>178</v>
      </c>
      <c r="D52" s="18" t="s">
        <v>43</v>
      </c>
      <c r="E52" s="103">
        <v>4</v>
      </c>
      <c r="F52" s="16">
        <v>4.86</v>
      </c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17">
        <f>SUM(F52:U52)</f>
        <v>4.86</v>
      </c>
      <c r="W52" s="18"/>
    </row>
    <row r="53" spans="1:23" s="112" customFormat="1" ht="25.5">
      <c r="A53" s="134">
        <v>50</v>
      </c>
      <c r="B53" s="94">
        <v>115</v>
      </c>
      <c r="C53" s="74" t="s">
        <v>258</v>
      </c>
      <c r="D53" s="18" t="s">
        <v>129</v>
      </c>
      <c r="E53" s="103">
        <v>1</v>
      </c>
      <c r="F53" s="16">
        <v>4.86</v>
      </c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17">
        <f>SUM(F53:U53)</f>
        <v>4.86</v>
      </c>
      <c r="W53" s="18"/>
    </row>
    <row r="54" spans="1:23" s="112" customFormat="1" ht="25.5">
      <c r="A54" s="134">
        <v>51</v>
      </c>
      <c r="B54" s="94">
        <v>216</v>
      </c>
      <c r="C54" s="71" t="s">
        <v>439</v>
      </c>
      <c r="D54" s="15" t="s">
        <v>43</v>
      </c>
      <c r="E54" s="103">
        <v>2</v>
      </c>
      <c r="F54" s="16">
        <v>4.84</v>
      </c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17">
        <f>SUM(F54:U54)</f>
        <v>4.84</v>
      </c>
      <c r="W54" s="18"/>
    </row>
    <row r="55" spans="1:23" s="112" customFormat="1" ht="25.5">
      <c r="A55" s="134">
        <v>52</v>
      </c>
      <c r="B55" s="94">
        <v>245</v>
      </c>
      <c r="C55" s="71" t="s">
        <v>476</v>
      </c>
      <c r="D55" s="15" t="s">
        <v>477</v>
      </c>
      <c r="E55" s="103">
        <v>1</v>
      </c>
      <c r="F55" s="16">
        <v>4.84</v>
      </c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17">
        <f>SUM(F55:U55)</f>
        <v>4.84</v>
      </c>
      <c r="W55" s="18"/>
    </row>
    <row r="56" spans="1:23" s="112" customFormat="1" ht="38.25">
      <c r="A56" s="134">
        <v>53</v>
      </c>
      <c r="B56" s="94">
        <v>270</v>
      </c>
      <c r="C56" s="71" t="s">
        <v>518</v>
      </c>
      <c r="D56" s="15" t="s">
        <v>519</v>
      </c>
      <c r="E56" s="103">
        <v>3</v>
      </c>
      <c r="F56" s="16">
        <v>4.82</v>
      </c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17">
        <f>SUM(F56:U56)</f>
        <v>4.82</v>
      </c>
      <c r="W56" s="18"/>
    </row>
    <row r="57" spans="1:23" s="112" customFormat="1" ht="25.5">
      <c r="A57" s="134">
        <v>54</v>
      </c>
      <c r="B57" s="94">
        <v>224</v>
      </c>
      <c r="C57" s="71" t="s">
        <v>446</v>
      </c>
      <c r="D57" s="15" t="s">
        <v>209</v>
      </c>
      <c r="E57" s="103">
        <v>4</v>
      </c>
      <c r="F57" s="16">
        <v>4.79</v>
      </c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17">
        <f>SUM(F57:U57)</f>
        <v>4.79</v>
      </c>
      <c r="W57" s="18"/>
    </row>
    <row r="58" spans="1:23" s="112" customFormat="1" ht="25.5">
      <c r="A58" s="134">
        <v>55</v>
      </c>
      <c r="B58" s="94">
        <v>6</v>
      </c>
      <c r="C58" s="74" t="s">
        <v>40</v>
      </c>
      <c r="D58" s="18" t="s">
        <v>44</v>
      </c>
      <c r="E58" s="103">
        <v>3</v>
      </c>
      <c r="F58" s="16">
        <v>4.77</v>
      </c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17">
        <f>SUM(F58:U58)</f>
        <v>4.77</v>
      </c>
      <c r="W58" s="18"/>
    </row>
    <row r="59" spans="1:23" s="112" customFormat="1" ht="12.75">
      <c r="A59" s="134">
        <v>56</v>
      </c>
      <c r="B59" s="94">
        <v>44</v>
      </c>
      <c r="C59" s="71" t="s">
        <v>131</v>
      </c>
      <c r="D59" s="15" t="s">
        <v>132</v>
      </c>
      <c r="E59" s="103">
        <v>4</v>
      </c>
      <c r="F59" s="16">
        <v>4.77</v>
      </c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17">
        <f>SUM(F59:U59)</f>
        <v>4.77</v>
      </c>
      <c r="W59" s="18"/>
    </row>
    <row r="60" spans="1:23" s="112" customFormat="1" ht="25.5">
      <c r="A60" s="134">
        <v>57</v>
      </c>
      <c r="B60" s="94">
        <v>220</v>
      </c>
      <c r="C60" s="71" t="s">
        <v>443</v>
      </c>
      <c r="D60" s="15" t="s">
        <v>75</v>
      </c>
      <c r="E60" s="103">
        <v>2</v>
      </c>
      <c r="F60" s="16">
        <v>4.77</v>
      </c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17">
        <f>SUM(F60:U60)</f>
        <v>4.77</v>
      </c>
      <c r="W60" s="18"/>
    </row>
    <row r="61" spans="1:23" s="112" customFormat="1" ht="76.5">
      <c r="A61" s="134">
        <v>58</v>
      </c>
      <c r="B61" s="91" t="s">
        <v>308</v>
      </c>
      <c r="C61" s="74" t="s">
        <v>309</v>
      </c>
      <c r="D61" s="18" t="s">
        <v>310</v>
      </c>
      <c r="E61" s="103">
        <v>3</v>
      </c>
      <c r="F61" s="16">
        <v>4.75</v>
      </c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17">
        <f>SUM(F61:U61)</f>
        <v>4.75</v>
      </c>
      <c r="W61" s="18" t="s">
        <v>655</v>
      </c>
    </row>
    <row r="62" spans="1:23" s="112" customFormat="1" ht="38.25">
      <c r="A62" s="134">
        <v>59</v>
      </c>
      <c r="B62" s="94">
        <v>225</v>
      </c>
      <c r="C62" s="71" t="s">
        <v>447</v>
      </c>
      <c r="D62" s="15" t="s">
        <v>289</v>
      </c>
      <c r="E62" s="103">
        <v>2</v>
      </c>
      <c r="F62" s="16">
        <v>4.75</v>
      </c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17">
        <f>SUM(F62:U62)</f>
        <v>4.75</v>
      </c>
      <c r="W62" s="18"/>
    </row>
    <row r="63" spans="1:23" s="112" customFormat="1" ht="25.5">
      <c r="A63" s="134">
        <v>60</v>
      </c>
      <c r="B63" s="94">
        <v>18</v>
      </c>
      <c r="C63" s="74" t="s">
        <v>73</v>
      </c>
      <c r="D63" s="18" t="s">
        <v>43</v>
      </c>
      <c r="E63" s="103">
        <v>4</v>
      </c>
      <c r="F63" s="16">
        <v>4.74</v>
      </c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17">
        <f>SUM(F63:U63)</f>
        <v>4.74</v>
      </c>
      <c r="W63" s="18"/>
    </row>
    <row r="64" spans="1:23" s="112" customFormat="1" ht="25.5">
      <c r="A64" s="134">
        <v>61</v>
      </c>
      <c r="B64" s="94">
        <v>123</v>
      </c>
      <c r="C64" s="74" t="s">
        <v>273</v>
      </c>
      <c r="D64" s="18" t="s">
        <v>237</v>
      </c>
      <c r="E64" s="103">
        <v>3</v>
      </c>
      <c r="F64" s="16">
        <v>4.73</v>
      </c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17">
        <f>SUM(F64:U64)</f>
        <v>4.73</v>
      </c>
      <c r="W64" s="18"/>
    </row>
    <row r="65" spans="1:23" s="112" customFormat="1" ht="25.5">
      <c r="A65" s="134">
        <v>62</v>
      </c>
      <c r="B65" s="94">
        <v>116</v>
      </c>
      <c r="C65" s="74" t="s">
        <v>259</v>
      </c>
      <c r="D65" s="18" t="s">
        <v>260</v>
      </c>
      <c r="E65" s="103">
        <v>2</v>
      </c>
      <c r="F65" s="16">
        <v>4.72</v>
      </c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17">
        <f>SUM(F65:U65)</f>
        <v>4.72</v>
      </c>
      <c r="W65" s="18"/>
    </row>
    <row r="66" spans="1:23" s="112" customFormat="1" ht="25.5">
      <c r="A66" s="134">
        <v>63</v>
      </c>
      <c r="B66" s="94">
        <v>166</v>
      </c>
      <c r="C66" s="71" t="s">
        <v>351</v>
      </c>
      <c r="D66" s="15" t="s">
        <v>352</v>
      </c>
      <c r="E66" s="103">
        <v>3</v>
      </c>
      <c r="F66" s="16">
        <v>4.71</v>
      </c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17">
        <f>SUM(F66:U66)</f>
        <v>4.71</v>
      </c>
      <c r="W66" s="18"/>
    </row>
    <row r="67" spans="1:23" s="112" customFormat="1" ht="25.5">
      <c r="A67" s="134">
        <v>64</v>
      </c>
      <c r="B67" s="94">
        <v>197</v>
      </c>
      <c r="C67" s="71" t="s">
        <v>408</v>
      </c>
      <c r="D67" s="15" t="s">
        <v>409</v>
      </c>
      <c r="E67" s="103">
        <v>2</v>
      </c>
      <c r="F67" s="16">
        <v>4.7</v>
      </c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17">
        <f>SUM(F67:U67)</f>
        <v>4.7</v>
      </c>
      <c r="W67" s="18"/>
    </row>
    <row r="68" spans="1:23" s="112" customFormat="1" ht="25.5">
      <c r="A68" s="134">
        <v>65</v>
      </c>
      <c r="B68" s="94">
        <v>198</v>
      </c>
      <c r="C68" s="71" t="s">
        <v>410</v>
      </c>
      <c r="D68" s="15" t="s">
        <v>409</v>
      </c>
      <c r="E68" s="103">
        <v>3</v>
      </c>
      <c r="F68" s="16">
        <v>4.7</v>
      </c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17">
        <f>SUM(F68:U68)</f>
        <v>4.7</v>
      </c>
      <c r="W68" s="18"/>
    </row>
    <row r="69" spans="1:23" s="112" customFormat="1" ht="25.5">
      <c r="A69" s="134">
        <v>66</v>
      </c>
      <c r="B69" s="94">
        <v>237</v>
      </c>
      <c r="C69" s="71" t="s">
        <v>462</v>
      </c>
      <c r="D69" s="15" t="s">
        <v>463</v>
      </c>
      <c r="E69" s="103">
        <v>3</v>
      </c>
      <c r="F69" s="16">
        <v>4.69</v>
      </c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17">
        <f>SUM(F69:U69)</f>
        <v>4.69</v>
      </c>
      <c r="W69" s="18"/>
    </row>
    <row r="70" spans="1:23" s="112" customFormat="1" ht="38.25">
      <c r="A70" s="134">
        <v>67</v>
      </c>
      <c r="B70" s="94">
        <v>304</v>
      </c>
      <c r="C70" s="71" t="s">
        <v>569</v>
      </c>
      <c r="D70" s="15" t="s">
        <v>570</v>
      </c>
      <c r="E70" s="103">
        <v>4</v>
      </c>
      <c r="F70" s="16">
        <v>4.68</v>
      </c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17">
        <f>SUM(F70:U70)</f>
        <v>4.68</v>
      </c>
      <c r="W70" s="18"/>
    </row>
    <row r="71" spans="1:23" s="112" customFormat="1" ht="25.5">
      <c r="A71" s="134">
        <v>68</v>
      </c>
      <c r="B71" s="94">
        <v>330</v>
      </c>
      <c r="C71" s="71" t="s">
        <v>606</v>
      </c>
      <c r="D71" s="15" t="s">
        <v>121</v>
      </c>
      <c r="E71" s="103">
        <v>2</v>
      </c>
      <c r="F71" s="16">
        <v>4.67</v>
      </c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17">
        <f>SUM(F71:U71)</f>
        <v>4.67</v>
      </c>
      <c r="W71" s="18"/>
    </row>
    <row r="72" spans="1:23" s="112" customFormat="1" ht="25.5">
      <c r="A72" s="134">
        <v>69</v>
      </c>
      <c r="B72" s="94">
        <v>239</v>
      </c>
      <c r="C72" s="71" t="s">
        <v>467</v>
      </c>
      <c r="D72" s="15" t="s">
        <v>415</v>
      </c>
      <c r="E72" s="103">
        <v>1</v>
      </c>
      <c r="F72" s="16">
        <v>4.61</v>
      </c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17">
        <f>SUM(F72:U72)</f>
        <v>4.61</v>
      </c>
      <c r="W72" s="18"/>
    </row>
    <row r="73" spans="1:23" s="112" customFormat="1" ht="25.5">
      <c r="A73" s="134">
        <v>70</v>
      </c>
      <c r="B73" s="94">
        <v>39</v>
      </c>
      <c r="C73" s="74" t="s">
        <v>120</v>
      </c>
      <c r="D73" s="18" t="s">
        <v>121</v>
      </c>
      <c r="E73" s="103">
        <v>4</v>
      </c>
      <c r="F73" s="16">
        <v>4.6</v>
      </c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17">
        <f>SUM(F73:U73)</f>
        <v>4.6</v>
      </c>
      <c r="W73" s="18"/>
    </row>
    <row r="74" spans="1:23" s="112" customFormat="1" ht="25.5">
      <c r="A74" s="134">
        <v>71</v>
      </c>
      <c r="B74" s="91" t="s">
        <v>249</v>
      </c>
      <c r="C74" s="74" t="s">
        <v>250</v>
      </c>
      <c r="D74" s="18" t="s">
        <v>121</v>
      </c>
      <c r="E74" s="103">
        <v>4</v>
      </c>
      <c r="F74" s="16">
        <v>4.6</v>
      </c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17">
        <f>SUM(F74:U74)</f>
        <v>4.6</v>
      </c>
      <c r="W74" s="18"/>
    </row>
    <row r="75" spans="1:23" s="112" customFormat="1" ht="25.5">
      <c r="A75" s="134">
        <v>72</v>
      </c>
      <c r="B75" s="94">
        <v>21</v>
      </c>
      <c r="C75" s="74" t="s">
        <v>77</v>
      </c>
      <c r="D75" s="18" t="s">
        <v>43</v>
      </c>
      <c r="E75" s="103">
        <v>1</v>
      </c>
      <c r="F75" s="16">
        <v>4.58</v>
      </c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17">
        <f>SUM(F75:U75)</f>
        <v>4.58</v>
      </c>
      <c r="W75" s="18"/>
    </row>
    <row r="76" spans="1:23" s="112" customFormat="1" ht="25.5">
      <c r="A76" s="134">
        <v>73</v>
      </c>
      <c r="B76" s="94">
        <v>310</v>
      </c>
      <c r="C76" s="71" t="s">
        <v>580</v>
      </c>
      <c r="D76" s="15" t="s">
        <v>581</v>
      </c>
      <c r="E76" s="103">
        <v>2</v>
      </c>
      <c r="F76" s="16">
        <v>4.56</v>
      </c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17">
        <f>SUM(F76:U76)</f>
        <v>4.56</v>
      </c>
      <c r="W76" s="18"/>
    </row>
    <row r="77" spans="1:23" s="112" customFormat="1" ht="25.5">
      <c r="A77" s="134">
        <v>74</v>
      </c>
      <c r="B77" s="94">
        <v>327</v>
      </c>
      <c r="C77" s="71" t="s">
        <v>601</v>
      </c>
      <c r="D77" s="15" t="s">
        <v>581</v>
      </c>
      <c r="E77" s="103">
        <v>4</v>
      </c>
      <c r="F77" s="16">
        <v>4.56</v>
      </c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17">
        <f>SUM(F77:U77)</f>
        <v>4.56</v>
      </c>
      <c r="W77" s="18"/>
    </row>
    <row r="78" spans="1:23" s="122" customFormat="1" ht="25.5">
      <c r="A78" s="134">
        <v>75</v>
      </c>
      <c r="B78" s="94">
        <v>152</v>
      </c>
      <c r="C78" s="71" t="s">
        <v>323</v>
      </c>
      <c r="D78" s="15" t="s">
        <v>298</v>
      </c>
      <c r="E78" s="103">
        <v>4</v>
      </c>
      <c r="F78" s="16">
        <v>4.53</v>
      </c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17">
        <f>SUM(F78:U78)</f>
        <v>4.53</v>
      </c>
      <c r="W78" s="18"/>
    </row>
    <row r="79" spans="1:23" s="122" customFormat="1" ht="38.25">
      <c r="A79" s="134">
        <v>76</v>
      </c>
      <c r="B79" s="91" t="s">
        <v>395</v>
      </c>
      <c r="C79" s="74" t="s">
        <v>396</v>
      </c>
      <c r="D79" s="18" t="s">
        <v>213</v>
      </c>
      <c r="E79" s="103">
        <v>4</v>
      </c>
      <c r="F79" s="16">
        <v>4.53</v>
      </c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17">
        <f>SUM(F79:U79)</f>
        <v>4.53</v>
      </c>
      <c r="W79" s="18"/>
    </row>
    <row r="80" spans="1:23" s="122" customFormat="1" ht="25.5">
      <c r="A80" s="134">
        <v>77</v>
      </c>
      <c r="B80" s="94">
        <v>298</v>
      </c>
      <c r="C80" s="71" t="s">
        <v>563</v>
      </c>
      <c r="D80" s="15" t="s">
        <v>564</v>
      </c>
      <c r="E80" s="103">
        <v>3</v>
      </c>
      <c r="F80" s="16">
        <v>4.53</v>
      </c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17">
        <f>SUM(F80:U80)</f>
        <v>4.53</v>
      </c>
      <c r="W80" s="18"/>
    </row>
    <row r="81" spans="1:23" s="122" customFormat="1" ht="114.75">
      <c r="A81" s="134">
        <v>79</v>
      </c>
      <c r="B81" s="29">
        <v>19</v>
      </c>
      <c r="C81" s="14" t="s">
        <v>74</v>
      </c>
      <c r="D81" s="18" t="s">
        <v>75</v>
      </c>
      <c r="E81" s="103">
        <v>4</v>
      </c>
      <c r="F81" s="16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17">
        <f>SUM(F81:U81)</f>
        <v>0</v>
      </c>
      <c r="W81" s="18" t="s">
        <v>631</v>
      </c>
    </row>
    <row r="82" spans="1:23" s="122" customFormat="1" ht="114.75">
      <c r="A82" s="134">
        <v>80</v>
      </c>
      <c r="B82" s="94">
        <v>20</v>
      </c>
      <c r="C82" s="74" t="s">
        <v>76</v>
      </c>
      <c r="D82" s="18" t="s">
        <v>75</v>
      </c>
      <c r="E82" s="103">
        <v>4</v>
      </c>
      <c r="F82" s="16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17">
        <f>SUM(F82:U82)</f>
        <v>0</v>
      </c>
      <c r="W82" s="18" t="s">
        <v>631</v>
      </c>
    </row>
    <row r="83" spans="1:23" s="122" customFormat="1" ht="51">
      <c r="A83" s="134">
        <v>81</v>
      </c>
      <c r="B83" s="94">
        <v>29</v>
      </c>
      <c r="C83" s="74" t="s">
        <v>95</v>
      </c>
      <c r="D83" s="18" t="s">
        <v>111</v>
      </c>
      <c r="E83" s="103">
        <v>1</v>
      </c>
      <c r="F83" s="16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17">
        <f>SUM(F83:U83)</f>
        <v>0</v>
      </c>
      <c r="W83" s="18" t="s">
        <v>96</v>
      </c>
    </row>
    <row r="84" spans="1:23" s="122" customFormat="1" ht="38.25">
      <c r="A84" s="134">
        <v>82</v>
      </c>
      <c r="B84" s="29">
        <v>47</v>
      </c>
      <c r="C84" s="74" t="s">
        <v>135</v>
      </c>
      <c r="D84" s="18" t="s">
        <v>136</v>
      </c>
      <c r="E84" s="103">
        <v>4</v>
      </c>
      <c r="F84" s="16">
        <v>3.94</v>
      </c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114"/>
      <c r="R84" s="115"/>
      <c r="S84" s="98"/>
      <c r="T84" s="98"/>
      <c r="U84" s="98"/>
      <c r="V84" s="17">
        <v>0</v>
      </c>
      <c r="W84" s="18" t="s">
        <v>38</v>
      </c>
    </row>
    <row r="85" spans="1:23" s="112" customFormat="1" ht="63.75">
      <c r="A85" s="134">
        <v>78</v>
      </c>
      <c r="B85" s="94">
        <v>153</v>
      </c>
      <c r="C85" s="71" t="s">
        <v>324</v>
      </c>
      <c r="D85" s="15" t="s">
        <v>325</v>
      </c>
      <c r="E85" s="103" t="s">
        <v>326</v>
      </c>
      <c r="F85" s="16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17">
        <f>SUM(F85:U85)</f>
        <v>0</v>
      </c>
      <c r="W85" s="18" t="s">
        <v>656</v>
      </c>
    </row>
    <row r="86" spans="1:23" s="30" customFormat="1" ht="38.25">
      <c r="A86" s="134">
        <v>83</v>
      </c>
      <c r="B86" s="91" t="s">
        <v>542</v>
      </c>
      <c r="C86" s="74" t="s">
        <v>543</v>
      </c>
      <c r="D86" s="18" t="s">
        <v>544</v>
      </c>
      <c r="E86" s="103">
        <v>1</v>
      </c>
      <c r="F86" s="16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17">
        <f>SUM(F86:U86)</f>
        <v>0</v>
      </c>
      <c r="W86" s="18" t="s">
        <v>38</v>
      </c>
    </row>
    <row r="87" spans="1:23" s="125" customFormat="1" ht="38.25">
      <c r="A87" s="134">
        <v>84</v>
      </c>
      <c r="B87" s="94">
        <v>344</v>
      </c>
      <c r="C87" s="74" t="s">
        <v>642</v>
      </c>
      <c r="D87" s="18" t="s">
        <v>42</v>
      </c>
      <c r="E87" s="103">
        <v>3</v>
      </c>
      <c r="F87" s="16">
        <v>4.4</v>
      </c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17">
        <v>0</v>
      </c>
      <c r="W87" s="18" t="s">
        <v>38</v>
      </c>
    </row>
    <row r="88" spans="1:23" s="123" customFormat="1" ht="51">
      <c r="A88" s="134">
        <v>85</v>
      </c>
      <c r="B88" s="94">
        <v>348</v>
      </c>
      <c r="C88" s="74" t="s">
        <v>626</v>
      </c>
      <c r="D88" s="18" t="s">
        <v>627</v>
      </c>
      <c r="E88" s="103">
        <v>3</v>
      </c>
      <c r="F88" s="16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17">
        <f>SUM(F88:U88)</f>
        <v>0</v>
      </c>
      <c r="W88" s="18" t="s">
        <v>628</v>
      </c>
    </row>
    <row r="89" spans="1:23" s="63" customFormat="1" ht="12.75">
      <c r="A89" s="13"/>
      <c r="B89" s="101"/>
      <c r="C89" s="76"/>
      <c r="D89" s="32"/>
      <c r="E89" s="105"/>
      <c r="F89" s="33"/>
      <c r="G89" s="33"/>
      <c r="H89" s="33"/>
      <c r="I89" s="34"/>
      <c r="J89" s="35"/>
      <c r="K89" s="36"/>
      <c r="L89" s="37"/>
      <c r="M89" s="37"/>
      <c r="N89" s="34"/>
      <c r="O89" s="34"/>
      <c r="P89" s="34"/>
      <c r="Q89" s="34"/>
      <c r="R89" s="34"/>
      <c r="S89" s="37"/>
      <c r="T89" s="38"/>
      <c r="U89" s="36"/>
      <c r="V89" s="31"/>
      <c r="W89" s="36"/>
    </row>
    <row r="90" spans="1:28" ht="12.75">
      <c r="A90" s="13"/>
      <c r="B90" s="102"/>
      <c r="C90" s="77"/>
      <c r="D90" s="35"/>
      <c r="E90" s="106"/>
      <c r="F90" s="35"/>
      <c r="G90" s="39"/>
      <c r="H90" s="39"/>
      <c r="I90" s="39"/>
      <c r="J90" s="37"/>
      <c r="K90" s="35"/>
      <c r="L90" s="38"/>
      <c r="M90" s="38"/>
      <c r="N90" s="38"/>
      <c r="O90" s="38"/>
      <c r="P90" s="38"/>
      <c r="Q90" s="38"/>
      <c r="R90" s="38"/>
      <c r="S90" s="37"/>
      <c r="T90" s="40"/>
      <c r="U90" s="41"/>
      <c r="V90" s="42"/>
      <c r="W90" s="42"/>
      <c r="X90" s="42"/>
      <c r="Y90" s="43"/>
      <c r="Z90" s="64"/>
      <c r="AB90" s="13"/>
    </row>
    <row r="91" spans="1:28" ht="24.75" customHeight="1">
      <c r="A91" s="13"/>
      <c r="C91" s="78"/>
      <c r="F91" s="37"/>
      <c r="G91" s="37"/>
      <c r="H91" s="37"/>
      <c r="I91" s="37"/>
      <c r="J91" s="37"/>
      <c r="K91" s="37"/>
      <c r="L91" s="38"/>
      <c r="M91" s="38"/>
      <c r="N91" s="38"/>
      <c r="O91" s="38"/>
      <c r="P91" s="38"/>
      <c r="Q91" s="38"/>
      <c r="R91" s="38"/>
      <c r="S91" s="37"/>
      <c r="T91" s="40"/>
      <c r="U91" s="41"/>
      <c r="V91" s="42"/>
      <c r="W91" s="42"/>
      <c r="X91" s="42"/>
      <c r="Y91" s="43"/>
      <c r="Z91" s="44"/>
      <c r="AA91" s="44"/>
      <c r="AB91" s="52"/>
    </row>
    <row r="92" spans="1:28" ht="24.75" customHeight="1">
      <c r="A92" s="13"/>
      <c r="C92" s="78"/>
      <c r="D92" s="146"/>
      <c r="E92" s="146"/>
      <c r="F92" s="146"/>
      <c r="G92" s="146"/>
      <c r="H92" s="146"/>
      <c r="I92" s="146"/>
      <c r="J92" s="146"/>
      <c r="K92" s="37"/>
      <c r="L92" s="38"/>
      <c r="M92" s="38"/>
      <c r="N92" s="38"/>
      <c r="O92" s="38"/>
      <c r="P92" s="38"/>
      <c r="Q92" s="46"/>
      <c r="R92" s="47"/>
      <c r="S92" s="48"/>
      <c r="T92" s="49"/>
      <c r="U92" s="49"/>
      <c r="V92" s="50"/>
      <c r="W92" s="50"/>
      <c r="X92" s="42"/>
      <c r="Y92" s="42"/>
      <c r="Z92" s="44"/>
      <c r="AA92" s="44"/>
      <c r="AB92" s="52"/>
    </row>
    <row r="93" spans="1:28" ht="24.75" customHeight="1">
      <c r="A93" s="13"/>
      <c r="D93" s="146"/>
      <c r="E93" s="146"/>
      <c r="F93" s="146"/>
      <c r="G93" s="146"/>
      <c r="H93" s="146"/>
      <c r="I93" s="146"/>
      <c r="J93" s="146"/>
      <c r="K93" s="37"/>
      <c r="L93" s="38"/>
      <c r="M93" s="38"/>
      <c r="N93" s="38"/>
      <c r="O93" s="38"/>
      <c r="P93" s="38"/>
      <c r="Q93" s="49"/>
      <c r="R93" s="49"/>
      <c r="S93" s="50"/>
      <c r="T93" s="50"/>
      <c r="U93" s="51"/>
      <c r="V93" s="44"/>
      <c r="W93" s="52"/>
      <c r="X93" s="42"/>
      <c r="Y93" s="43"/>
      <c r="Z93" s="44"/>
      <c r="AA93" s="44"/>
      <c r="AB93" s="52"/>
    </row>
    <row r="94" spans="1:28" ht="24.75" customHeight="1">
      <c r="A94" s="13"/>
      <c r="D94" s="146"/>
      <c r="E94" s="146"/>
      <c r="F94" s="146"/>
      <c r="G94" s="146"/>
      <c r="H94" s="146"/>
      <c r="I94" s="146"/>
      <c r="J94" s="146"/>
      <c r="K94" s="37"/>
      <c r="L94" s="38"/>
      <c r="M94" s="38"/>
      <c r="N94" s="38"/>
      <c r="O94" s="38"/>
      <c r="P94" s="38"/>
      <c r="Q94" s="49"/>
      <c r="R94" s="49"/>
      <c r="S94" s="50"/>
      <c r="T94" s="50"/>
      <c r="U94" s="50"/>
      <c r="V94" s="44"/>
      <c r="W94" s="52"/>
      <c r="X94" s="44"/>
      <c r="Y94" s="44"/>
      <c r="Z94" s="53"/>
      <c r="AA94" s="44"/>
      <c r="AB94" s="52"/>
    </row>
    <row r="95" spans="4:23" ht="33.75" customHeight="1">
      <c r="D95" s="146"/>
      <c r="E95" s="146"/>
      <c r="F95" s="146"/>
      <c r="G95" s="146"/>
      <c r="H95" s="146"/>
      <c r="I95" s="146"/>
      <c r="J95" s="146"/>
      <c r="K95" s="37"/>
      <c r="L95" s="37"/>
      <c r="M95" s="37"/>
      <c r="N95" s="37"/>
      <c r="O95" s="37"/>
      <c r="P95" s="37"/>
      <c r="Q95" s="161"/>
      <c r="R95" s="161"/>
      <c r="S95" s="161"/>
      <c r="T95" s="161"/>
      <c r="U95" s="161"/>
      <c r="V95" s="161"/>
      <c r="W95" s="161"/>
    </row>
    <row r="96" spans="17:23" ht="17.25" customHeight="1">
      <c r="Q96" s="55"/>
      <c r="R96" s="56"/>
      <c r="S96" s="50"/>
      <c r="T96" s="50"/>
      <c r="U96" s="51"/>
      <c r="V96" s="44"/>
      <c r="W96" s="57"/>
    </row>
    <row r="97" spans="17:23" ht="17.25" customHeight="1">
      <c r="Q97" s="58"/>
      <c r="R97" s="58"/>
      <c r="S97" s="12"/>
      <c r="T97" s="59"/>
      <c r="V97" s="53"/>
      <c r="W97" s="57"/>
    </row>
    <row r="98" spans="17:23" ht="33" customHeight="1">
      <c r="Q98" s="163"/>
      <c r="R98" s="164"/>
      <c r="S98" s="164"/>
      <c r="T98" s="164"/>
      <c r="U98" s="164"/>
      <c r="V98" s="164"/>
      <c r="W98" s="164"/>
    </row>
    <row r="99" spans="17:23" ht="33" customHeight="1">
      <c r="Q99" s="57"/>
      <c r="R99" s="57"/>
      <c r="S99" s="57"/>
      <c r="T99" s="57"/>
      <c r="U99" s="57"/>
      <c r="W99" s="30"/>
    </row>
    <row r="100" spans="17:23" ht="33" customHeight="1">
      <c r="Q100" s="57"/>
      <c r="R100" s="57"/>
      <c r="S100" s="57"/>
      <c r="T100" s="57"/>
      <c r="U100" s="57"/>
      <c r="W100" s="30"/>
    </row>
    <row r="101" spans="17:23" ht="33" customHeight="1">
      <c r="Q101" s="163"/>
      <c r="R101" s="164"/>
      <c r="S101" s="164"/>
      <c r="T101" s="164"/>
      <c r="U101" s="164"/>
      <c r="V101" s="164"/>
      <c r="W101" s="164"/>
    </row>
  </sheetData>
  <sheetProtection/>
  <mergeCells count="22">
    <mergeCell ref="A1:A3"/>
    <mergeCell ref="Q98:W98"/>
    <mergeCell ref="Q101:W101"/>
    <mergeCell ref="S2:S3"/>
    <mergeCell ref="T2:T3"/>
    <mergeCell ref="U2:U3"/>
    <mergeCell ref="R2:R3"/>
    <mergeCell ref="Q2:Q3"/>
    <mergeCell ref="Q95:W95"/>
    <mergeCell ref="V1:V3"/>
    <mergeCell ref="W1:W3"/>
    <mergeCell ref="C1:C3"/>
    <mergeCell ref="D1:D3"/>
    <mergeCell ref="P2:P3"/>
    <mergeCell ref="B1:B3"/>
    <mergeCell ref="D92:J95"/>
    <mergeCell ref="E1:E3"/>
    <mergeCell ref="F1:F3"/>
    <mergeCell ref="O2:O3"/>
    <mergeCell ref="G2:J2"/>
    <mergeCell ref="G1:U1"/>
    <mergeCell ref="K2:N2"/>
  </mergeCells>
  <printOptions/>
  <pageMargins left="0.4330708661417323" right="0.4330708661417323" top="0.5511811023622047" bottom="0.5511811023622047" header="0.31496062992125984" footer="0.31496062992125984"/>
  <pageSetup fitToHeight="0" fitToWidth="1" horizontalDpi="600" verticalDpi="600" orientation="landscape" paperSize="8" r:id="rId1"/>
  <headerFooter>
    <oddHeader>&amp;L&amp;"Arial,Podebljano"NATJEČAJ ZA DODJELU STIPENDIJA ZAGREBAČKE ŽUPANIJE 2020/2021 -  PRIVREMENA LISTA ZA DODJELU STIPENDIJA - UČENICI PO KRITERIJU IZVRSNOSTI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7"/>
  <sheetViews>
    <sheetView zoomScalePageLayoutView="0" workbookViewId="0" topLeftCell="A1">
      <selection activeCell="Y6" sqref="Y6"/>
    </sheetView>
  </sheetViews>
  <sheetFormatPr defaultColWidth="9.140625" defaultRowHeight="12.75"/>
  <cols>
    <col min="1" max="2" width="5.7109375" style="127" customWidth="1"/>
    <col min="3" max="3" width="20.7109375" style="128" customWidth="1"/>
    <col min="4" max="4" width="20.7109375" style="38" customWidth="1"/>
    <col min="5" max="5" width="5.7109375" style="107" customWidth="1"/>
    <col min="6" max="21" width="5.7109375" style="44" customWidth="1"/>
    <col min="22" max="22" width="10.7109375" style="52" customWidth="1"/>
    <col min="23" max="23" width="20.7109375" style="54" customWidth="1"/>
    <col min="24" max="16384" width="9.140625" style="54" customWidth="1"/>
  </cols>
  <sheetData>
    <row r="1" spans="1:23" s="12" customFormat="1" ht="60" customHeight="1">
      <c r="A1" s="143" t="s">
        <v>3</v>
      </c>
      <c r="B1" s="143" t="s">
        <v>34</v>
      </c>
      <c r="C1" s="155" t="s">
        <v>4</v>
      </c>
      <c r="D1" s="155" t="s">
        <v>5</v>
      </c>
      <c r="E1" s="147" t="s">
        <v>6</v>
      </c>
      <c r="F1" s="150" t="s">
        <v>7</v>
      </c>
      <c r="G1" s="158" t="s">
        <v>8</v>
      </c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60"/>
      <c r="V1" s="150" t="s">
        <v>0</v>
      </c>
      <c r="W1" s="162" t="s">
        <v>2</v>
      </c>
    </row>
    <row r="2" spans="1:23" s="12" customFormat="1" ht="60" customHeight="1">
      <c r="A2" s="144"/>
      <c r="B2" s="144"/>
      <c r="C2" s="156"/>
      <c r="D2" s="156"/>
      <c r="E2" s="148"/>
      <c r="F2" s="151"/>
      <c r="G2" s="158" t="s">
        <v>10</v>
      </c>
      <c r="H2" s="159"/>
      <c r="I2" s="159"/>
      <c r="J2" s="160"/>
      <c r="K2" s="158" t="s">
        <v>9</v>
      </c>
      <c r="L2" s="159"/>
      <c r="M2" s="159"/>
      <c r="N2" s="160"/>
      <c r="O2" s="153" t="s">
        <v>16</v>
      </c>
      <c r="P2" s="153" t="s">
        <v>15</v>
      </c>
      <c r="Q2" s="153" t="s">
        <v>17</v>
      </c>
      <c r="R2" s="153" t="s">
        <v>18</v>
      </c>
      <c r="S2" s="153" t="s">
        <v>19</v>
      </c>
      <c r="T2" s="153" t="s">
        <v>20</v>
      </c>
      <c r="U2" s="153" t="s">
        <v>644</v>
      </c>
      <c r="V2" s="151"/>
      <c r="W2" s="162"/>
    </row>
    <row r="3" spans="1:23" s="13" customFormat="1" ht="60" customHeight="1">
      <c r="A3" s="145"/>
      <c r="B3" s="145"/>
      <c r="C3" s="157"/>
      <c r="D3" s="157"/>
      <c r="E3" s="149"/>
      <c r="F3" s="152"/>
      <c r="G3" s="130" t="s">
        <v>14</v>
      </c>
      <c r="H3" s="130" t="s">
        <v>11</v>
      </c>
      <c r="I3" s="130" t="s">
        <v>12</v>
      </c>
      <c r="J3" s="130" t="s">
        <v>13</v>
      </c>
      <c r="K3" s="130" t="s">
        <v>14</v>
      </c>
      <c r="L3" s="130" t="s">
        <v>11</v>
      </c>
      <c r="M3" s="130" t="s">
        <v>12</v>
      </c>
      <c r="N3" s="130" t="s">
        <v>13</v>
      </c>
      <c r="O3" s="154"/>
      <c r="P3" s="154"/>
      <c r="Q3" s="154"/>
      <c r="R3" s="154"/>
      <c r="S3" s="154"/>
      <c r="T3" s="154"/>
      <c r="U3" s="154"/>
      <c r="V3" s="152"/>
      <c r="W3" s="162"/>
    </row>
    <row r="4" spans="1:23" s="127" customFormat="1" ht="51">
      <c r="A4" s="129">
        <v>1</v>
      </c>
      <c r="B4" s="100">
        <v>36</v>
      </c>
      <c r="C4" s="75" t="s">
        <v>110</v>
      </c>
      <c r="D4" s="24" t="s">
        <v>112</v>
      </c>
      <c r="E4" s="104">
        <v>2</v>
      </c>
      <c r="F4" s="26">
        <v>5</v>
      </c>
      <c r="G4" s="99"/>
      <c r="H4" s="99"/>
      <c r="I4" s="99">
        <v>2</v>
      </c>
      <c r="J4" s="99"/>
      <c r="K4" s="99">
        <v>2.5</v>
      </c>
      <c r="L4" s="99">
        <v>4</v>
      </c>
      <c r="M4" s="99"/>
      <c r="N4" s="99">
        <v>6</v>
      </c>
      <c r="O4" s="99"/>
      <c r="P4" s="99"/>
      <c r="Q4" s="99"/>
      <c r="R4" s="99">
        <v>1</v>
      </c>
      <c r="S4" s="99"/>
      <c r="T4" s="99"/>
      <c r="U4" s="99"/>
      <c r="V4" s="27">
        <f aca="true" t="shared" si="0" ref="V4:V14">SUM(F4:U4)</f>
        <v>20.5</v>
      </c>
      <c r="W4" s="96"/>
    </row>
    <row r="5" spans="1:23" s="127" customFormat="1" ht="63.75">
      <c r="A5" s="129">
        <v>2</v>
      </c>
      <c r="B5" s="94">
        <v>155</v>
      </c>
      <c r="C5" s="71" t="s">
        <v>328</v>
      </c>
      <c r="D5" s="15" t="s">
        <v>671</v>
      </c>
      <c r="E5" s="103" t="s">
        <v>329</v>
      </c>
      <c r="F5" s="16">
        <v>4.94</v>
      </c>
      <c r="G5" s="98"/>
      <c r="H5" s="98">
        <v>2.5</v>
      </c>
      <c r="I5" s="98">
        <v>2</v>
      </c>
      <c r="J5" s="98"/>
      <c r="K5" s="98">
        <v>2.5</v>
      </c>
      <c r="L5" s="98">
        <v>4</v>
      </c>
      <c r="M5" s="98"/>
      <c r="N5" s="98"/>
      <c r="O5" s="98"/>
      <c r="P5" s="98"/>
      <c r="Q5" s="98"/>
      <c r="R5" s="98"/>
      <c r="S5" s="98"/>
      <c r="T5" s="98"/>
      <c r="U5" s="98"/>
      <c r="V5" s="17">
        <f t="shared" si="0"/>
        <v>15.940000000000001</v>
      </c>
      <c r="W5" s="18"/>
    </row>
    <row r="6" spans="1:23" s="127" customFormat="1" ht="39" thickBot="1">
      <c r="A6" s="200">
        <v>3</v>
      </c>
      <c r="B6" s="201">
        <v>92</v>
      </c>
      <c r="C6" s="209" t="s">
        <v>217</v>
      </c>
      <c r="D6" s="208" t="s">
        <v>672</v>
      </c>
      <c r="E6" s="204" t="s">
        <v>218</v>
      </c>
      <c r="F6" s="205">
        <v>4.92</v>
      </c>
      <c r="G6" s="206">
        <v>2</v>
      </c>
      <c r="H6" s="206"/>
      <c r="I6" s="206"/>
      <c r="J6" s="206"/>
      <c r="K6" s="206"/>
      <c r="L6" s="206">
        <v>8</v>
      </c>
      <c r="M6" s="206"/>
      <c r="N6" s="206"/>
      <c r="O6" s="206"/>
      <c r="P6" s="206"/>
      <c r="Q6" s="206"/>
      <c r="R6" s="206">
        <v>1</v>
      </c>
      <c r="S6" s="206"/>
      <c r="T6" s="206"/>
      <c r="U6" s="206"/>
      <c r="V6" s="207">
        <f t="shared" si="0"/>
        <v>15.92</v>
      </c>
      <c r="W6" s="210"/>
    </row>
    <row r="7" spans="1:23" s="127" customFormat="1" ht="38.25">
      <c r="A7" s="129">
        <v>4</v>
      </c>
      <c r="B7" s="100">
        <v>215</v>
      </c>
      <c r="C7" s="131" t="s">
        <v>437</v>
      </c>
      <c r="D7" s="132" t="s">
        <v>438</v>
      </c>
      <c r="E7" s="104">
        <v>1</v>
      </c>
      <c r="F7" s="26">
        <v>4.86</v>
      </c>
      <c r="G7" s="99"/>
      <c r="H7" s="99"/>
      <c r="I7" s="99"/>
      <c r="J7" s="99"/>
      <c r="K7" s="99"/>
      <c r="L7" s="99">
        <v>4</v>
      </c>
      <c r="M7" s="99">
        <v>3.5</v>
      </c>
      <c r="N7" s="99"/>
      <c r="O7" s="99"/>
      <c r="P7" s="99"/>
      <c r="Q7" s="99"/>
      <c r="R7" s="99">
        <v>1</v>
      </c>
      <c r="S7" s="99"/>
      <c r="T7" s="99"/>
      <c r="U7" s="99"/>
      <c r="V7" s="27">
        <f t="shared" si="0"/>
        <v>13.36</v>
      </c>
      <c r="W7" s="133"/>
    </row>
    <row r="8" spans="1:23" s="127" customFormat="1" ht="63.75">
      <c r="A8" s="129">
        <v>5</v>
      </c>
      <c r="B8" s="94">
        <v>326</v>
      </c>
      <c r="C8" s="71" t="s">
        <v>600</v>
      </c>
      <c r="D8" s="15" t="s">
        <v>525</v>
      </c>
      <c r="E8" s="103">
        <v>1</v>
      </c>
      <c r="F8" s="16">
        <v>4.62</v>
      </c>
      <c r="G8" s="98"/>
      <c r="H8" s="98">
        <v>4</v>
      </c>
      <c r="I8" s="98">
        <v>3.5</v>
      </c>
      <c r="J8" s="98"/>
      <c r="K8" s="98"/>
      <c r="L8" s="98"/>
      <c r="M8" s="98"/>
      <c r="N8" s="98"/>
      <c r="O8" s="98"/>
      <c r="P8" s="98"/>
      <c r="Q8" s="98"/>
      <c r="R8" s="98">
        <v>1</v>
      </c>
      <c r="S8" s="98"/>
      <c r="T8" s="98"/>
      <c r="U8" s="98"/>
      <c r="V8" s="17">
        <f t="shared" si="0"/>
        <v>13.120000000000001</v>
      </c>
      <c r="W8" s="96"/>
    </row>
    <row r="9" spans="1:23" s="127" customFormat="1" ht="51">
      <c r="A9" s="129">
        <v>6</v>
      </c>
      <c r="B9" s="94">
        <v>258</v>
      </c>
      <c r="C9" s="71" t="s">
        <v>495</v>
      </c>
      <c r="D9" s="15" t="s">
        <v>496</v>
      </c>
      <c r="E9" s="103" t="s">
        <v>497</v>
      </c>
      <c r="F9" s="16">
        <v>5</v>
      </c>
      <c r="G9" s="98"/>
      <c r="H9" s="98"/>
      <c r="I9" s="98"/>
      <c r="J9" s="98"/>
      <c r="K9" s="98"/>
      <c r="L9" s="98">
        <v>4</v>
      </c>
      <c r="M9" s="98"/>
      <c r="N9" s="98">
        <v>3</v>
      </c>
      <c r="O9" s="98"/>
      <c r="P9" s="98"/>
      <c r="Q9" s="98"/>
      <c r="R9" s="98">
        <v>1</v>
      </c>
      <c r="S9" s="98"/>
      <c r="T9" s="98"/>
      <c r="U9" s="98"/>
      <c r="V9" s="17">
        <f t="shared" si="0"/>
        <v>13</v>
      </c>
      <c r="W9" s="96"/>
    </row>
    <row r="10" spans="1:23" s="127" customFormat="1" ht="25.5">
      <c r="A10" s="129">
        <v>7</v>
      </c>
      <c r="B10" s="94">
        <v>58</v>
      </c>
      <c r="C10" s="74" t="s">
        <v>154</v>
      </c>
      <c r="D10" s="18" t="s">
        <v>668</v>
      </c>
      <c r="E10" s="103">
        <v>3</v>
      </c>
      <c r="F10" s="16">
        <v>4.83</v>
      </c>
      <c r="G10" s="98"/>
      <c r="H10" s="98"/>
      <c r="I10" s="98"/>
      <c r="J10" s="98"/>
      <c r="K10" s="98"/>
      <c r="L10" s="98">
        <v>8</v>
      </c>
      <c r="M10" s="98"/>
      <c r="N10" s="98"/>
      <c r="O10" s="98"/>
      <c r="P10" s="98"/>
      <c r="Q10" s="98"/>
      <c r="R10" s="98"/>
      <c r="S10" s="98"/>
      <c r="T10" s="98"/>
      <c r="U10" s="98"/>
      <c r="V10" s="17">
        <f t="shared" si="0"/>
        <v>12.83</v>
      </c>
      <c r="W10" s="96"/>
    </row>
    <row r="11" spans="1:23" s="127" customFormat="1" ht="63.75">
      <c r="A11" s="129">
        <v>8</v>
      </c>
      <c r="B11" s="94">
        <v>278</v>
      </c>
      <c r="C11" s="71" t="s">
        <v>534</v>
      </c>
      <c r="D11" s="15" t="s">
        <v>669</v>
      </c>
      <c r="E11" s="103" t="s">
        <v>535</v>
      </c>
      <c r="F11" s="16">
        <v>4.93</v>
      </c>
      <c r="G11" s="98"/>
      <c r="H11" s="98"/>
      <c r="I11" s="98"/>
      <c r="J11" s="98"/>
      <c r="K11" s="98"/>
      <c r="L11" s="98"/>
      <c r="M11" s="98"/>
      <c r="N11" s="98">
        <v>6</v>
      </c>
      <c r="O11" s="98"/>
      <c r="P11" s="98"/>
      <c r="Q11" s="98"/>
      <c r="R11" s="98">
        <v>1</v>
      </c>
      <c r="S11" s="98"/>
      <c r="T11" s="98"/>
      <c r="U11" s="98"/>
      <c r="V11" s="17">
        <f t="shared" si="0"/>
        <v>11.93</v>
      </c>
      <c r="W11" s="96"/>
    </row>
    <row r="12" spans="1:23" s="127" customFormat="1" ht="24.75" customHeight="1">
      <c r="A12" s="129">
        <v>9</v>
      </c>
      <c r="B12" s="94">
        <v>272</v>
      </c>
      <c r="C12" s="71" t="s">
        <v>521</v>
      </c>
      <c r="D12" s="15" t="s">
        <v>522</v>
      </c>
      <c r="E12" s="103">
        <v>2</v>
      </c>
      <c r="F12" s="16">
        <v>4.72</v>
      </c>
      <c r="G12" s="98"/>
      <c r="H12" s="98"/>
      <c r="I12" s="98">
        <v>2</v>
      </c>
      <c r="J12" s="98"/>
      <c r="K12" s="98"/>
      <c r="L12" s="98"/>
      <c r="M12" s="98">
        <v>3.5</v>
      </c>
      <c r="N12" s="98"/>
      <c r="O12" s="98"/>
      <c r="P12" s="98"/>
      <c r="Q12" s="98"/>
      <c r="R12" s="98">
        <v>1</v>
      </c>
      <c r="S12" s="98"/>
      <c r="T12" s="98"/>
      <c r="U12" s="98"/>
      <c r="V12" s="17">
        <f t="shared" si="0"/>
        <v>11.219999999999999</v>
      </c>
      <c r="W12" s="96"/>
    </row>
    <row r="13" spans="1:23" s="127" customFormat="1" ht="63.75">
      <c r="A13" s="129">
        <v>10</v>
      </c>
      <c r="B13" s="94">
        <v>273</v>
      </c>
      <c r="C13" s="71" t="s">
        <v>523</v>
      </c>
      <c r="D13" s="15" t="s">
        <v>525</v>
      </c>
      <c r="E13" s="103">
        <v>3</v>
      </c>
      <c r="F13" s="16">
        <v>4.64</v>
      </c>
      <c r="G13" s="98"/>
      <c r="H13" s="98"/>
      <c r="I13" s="98"/>
      <c r="J13" s="98"/>
      <c r="K13" s="98">
        <v>2.5</v>
      </c>
      <c r="L13" s="98">
        <v>4</v>
      </c>
      <c r="M13" s="98"/>
      <c r="N13" s="98"/>
      <c r="O13" s="98"/>
      <c r="P13" s="98"/>
      <c r="Q13" s="98"/>
      <c r="R13" s="98"/>
      <c r="S13" s="98"/>
      <c r="T13" s="98"/>
      <c r="U13" s="98"/>
      <c r="V13" s="17">
        <f t="shared" si="0"/>
        <v>11.14</v>
      </c>
      <c r="W13" s="96"/>
    </row>
    <row r="14" spans="1:23" s="127" customFormat="1" ht="51">
      <c r="A14" s="129">
        <v>11</v>
      </c>
      <c r="B14" s="94">
        <v>151</v>
      </c>
      <c r="C14" s="71" t="s">
        <v>321</v>
      </c>
      <c r="D14" s="15" t="s">
        <v>670</v>
      </c>
      <c r="E14" s="103" t="s">
        <v>322</v>
      </c>
      <c r="F14" s="16">
        <v>5</v>
      </c>
      <c r="G14" s="98"/>
      <c r="H14" s="98"/>
      <c r="I14" s="98"/>
      <c r="J14" s="98"/>
      <c r="K14" s="98"/>
      <c r="L14" s="98"/>
      <c r="M14" s="98">
        <v>3.5</v>
      </c>
      <c r="N14" s="98"/>
      <c r="O14" s="98"/>
      <c r="P14" s="98"/>
      <c r="Q14" s="98"/>
      <c r="R14" s="98">
        <v>1</v>
      </c>
      <c r="S14" s="98"/>
      <c r="T14" s="98"/>
      <c r="U14" s="98"/>
      <c r="V14" s="17">
        <f t="shared" si="0"/>
        <v>9.5</v>
      </c>
      <c r="W14" s="96"/>
    </row>
    <row r="15" spans="1:23" s="63" customFormat="1" ht="12.75">
      <c r="A15" s="13"/>
      <c r="B15" s="101"/>
      <c r="C15" s="76"/>
      <c r="D15" s="32"/>
      <c r="E15" s="105"/>
      <c r="F15" s="33"/>
      <c r="G15" s="33"/>
      <c r="H15" s="33"/>
      <c r="I15" s="34"/>
      <c r="J15" s="35"/>
      <c r="K15" s="36"/>
      <c r="L15" s="37"/>
      <c r="M15" s="37"/>
      <c r="N15" s="34"/>
      <c r="O15" s="34"/>
      <c r="P15" s="34"/>
      <c r="Q15" s="34"/>
      <c r="R15" s="34"/>
      <c r="S15" s="37"/>
      <c r="T15" s="38"/>
      <c r="U15" s="36"/>
      <c r="V15" s="128"/>
      <c r="W15" s="36"/>
    </row>
    <row r="16" spans="1:28" ht="12.75">
      <c r="A16" s="13"/>
      <c r="B16" s="102"/>
      <c r="C16" s="77"/>
      <c r="D16" s="35"/>
      <c r="E16" s="106"/>
      <c r="F16" s="35"/>
      <c r="G16" s="39"/>
      <c r="H16" s="39"/>
      <c r="I16" s="39"/>
      <c r="J16" s="37"/>
      <c r="K16" s="35"/>
      <c r="L16" s="38"/>
      <c r="M16" s="38"/>
      <c r="N16" s="38"/>
      <c r="O16" s="38"/>
      <c r="P16" s="38"/>
      <c r="Q16" s="38"/>
      <c r="R16" s="38"/>
      <c r="S16" s="37"/>
      <c r="T16" s="40"/>
      <c r="U16" s="41"/>
      <c r="V16" s="42"/>
      <c r="W16" s="42"/>
      <c r="X16" s="42"/>
      <c r="Y16" s="43"/>
      <c r="Z16" s="64"/>
      <c r="AB16" s="13"/>
    </row>
    <row r="17" spans="1:28" ht="24.75" customHeight="1">
      <c r="A17" s="13"/>
      <c r="C17" s="78"/>
      <c r="F17" s="37"/>
      <c r="G17" s="37"/>
      <c r="H17" s="37"/>
      <c r="I17" s="37"/>
      <c r="J17" s="37"/>
      <c r="K17" s="37"/>
      <c r="L17" s="38"/>
      <c r="M17" s="38"/>
      <c r="N17" s="38"/>
      <c r="O17" s="38"/>
      <c r="P17" s="38"/>
      <c r="Q17" s="38"/>
      <c r="R17" s="38"/>
      <c r="S17" s="37"/>
      <c r="T17" s="40"/>
      <c r="U17" s="41"/>
      <c r="V17" s="42"/>
      <c r="W17" s="42"/>
      <c r="X17" s="42"/>
      <c r="Y17" s="43"/>
      <c r="Z17" s="44"/>
      <c r="AA17" s="44"/>
      <c r="AB17" s="52"/>
    </row>
    <row r="18" spans="1:28" ht="24.75" customHeight="1">
      <c r="A18" s="13"/>
      <c r="C18" s="142"/>
      <c r="D18" s="146"/>
      <c r="E18" s="146"/>
      <c r="F18" s="146"/>
      <c r="G18" s="146"/>
      <c r="H18" s="146"/>
      <c r="I18" s="146"/>
      <c r="J18" s="146"/>
      <c r="K18" s="37"/>
      <c r="L18" s="38"/>
      <c r="M18" s="38"/>
      <c r="N18" s="38"/>
      <c r="O18" s="38"/>
      <c r="P18" s="38"/>
      <c r="Q18" s="46"/>
      <c r="R18" s="47"/>
      <c r="S18" s="48"/>
      <c r="T18" s="49"/>
      <c r="U18" s="49"/>
      <c r="V18" s="50"/>
      <c r="W18" s="50"/>
      <c r="X18" s="42"/>
      <c r="Y18" s="42"/>
      <c r="Z18" s="44"/>
      <c r="AA18" s="44"/>
      <c r="AB18" s="52"/>
    </row>
    <row r="19" spans="1:28" ht="24.75" customHeight="1">
      <c r="A19" s="13"/>
      <c r="D19" s="146"/>
      <c r="E19" s="146"/>
      <c r="F19" s="146"/>
      <c r="G19" s="146"/>
      <c r="H19" s="146"/>
      <c r="I19" s="146"/>
      <c r="J19" s="146"/>
      <c r="K19" s="37"/>
      <c r="L19" s="38"/>
      <c r="M19" s="38"/>
      <c r="N19" s="38"/>
      <c r="O19" s="38"/>
      <c r="P19" s="38"/>
      <c r="Q19" s="49"/>
      <c r="R19" s="49"/>
      <c r="S19" s="50"/>
      <c r="T19" s="50"/>
      <c r="U19" s="51"/>
      <c r="V19" s="44"/>
      <c r="W19" s="52"/>
      <c r="X19" s="42"/>
      <c r="Y19" s="43"/>
      <c r="Z19" s="44"/>
      <c r="AA19" s="44"/>
      <c r="AB19" s="52"/>
    </row>
    <row r="20" spans="1:28" ht="24.75" customHeight="1">
      <c r="A20" s="13"/>
      <c r="D20" s="146"/>
      <c r="E20" s="146"/>
      <c r="F20" s="146"/>
      <c r="G20" s="146"/>
      <c r="H20" s="146"/>
      <c r="I20" s="146"/>
      <c r="J20" s="146"/>
      <c r="K20" s="37"/>
      <c r="L20" s="38"/>
      <c r="M20" s="38"/>
      <c r="N20" s="38"/>
      <c r="O20" s="38"/>
      <c r="P20" s="38"/>
      <c r="Q20" s="49"/>
      <c r="R20" s="49"/>
      <c r="S20" s="50"/>
      <c r="T20" s="50"/>
      <c r="U20" s="50"/>
      <c r="V20" s="44"/>
      <c r="W20" s="52"/>
      <c r="X20" s="44"/>
      <c r="Y20" s="44"/>
      <c r="Z20" s="53"/>
      <c r="AA20" s="44"/>
      <c r="AB20" s="52"/>
    </row>
    <row r="21" spans="4:23" ht="33.75" customHeight="1">
      <c r="D21" s="146"/>
      <c r="E21" s="146"/>
      <c r="F21" s="146"/>
      <c r="G21" s="146"/>
      <c r="H21" s="146"/>
      <c r="I21" s="146"/>
      <c r="J21" s="146"/>
      <c r="K21" s="37"/>
      <c r="L21" s="37"/>
      <c r="M21" s="37"/>
      <c r="N21" s="37"/>
      <c r="O21" s="37"/>
      <c r="P21" s="37"/>
      <c r="Q21" s="161"/>
      <c r="R21" s="161"/>
      <c r="S21" s="161"/>
      <c r="T21" s="161"/>
      <c r="U21" s="161"/>
      <c r="V21" s="161"/>
      <c r="W21" s="161"/>
    </row>
    <row r="22" spans="17:23" ht="17.25" customHeight="1">
      <c r="Q22" s="55"/>
      <c r="R22" s="56"/>
      <c r="S22" s="50"/>
      <c r="T22" s="50"/>
      <c r="U22" s="51"/>
      <c r="V22" s="44"/>
      <c r="W22" s="126"/>
    </row>
    <row r="23" spans="17:23" ht="17.25" customHeight="1">
      <c r="Q23" s="58"/>
      <c r="R23" s="58"/>
      <c r="S23" s="12"/>
      <c r="T23" s="59"/>
      <c r="V23" s="53"/>
      <c r="W23" s="126"/>
    </row>
    <row r="24" spans="17:23" ht="33" customHeight="1">
      <c r="Q24" s="163"/>
      <c r="R24" s="164"/>
      <c r="S24" s="164"/>
      <c r="T24" s="164"/>
      <c r="U24" s="164"/>
      <c r="V24" s="164"/>
      <c r="W24" s="164"/>
    </row>
    <row r="25" spans="17:23" ht="33" customHeight="1">
      <c r="Q25" s="126"/>
      <c r="R25" s="126"/>
      <c r="S25" s="126"/>
      <c r="T25" s="126"/>
      <c r="U25" s="126"/>
      <c r="W25" s="127"/>
    </row>
    <row r="26" spans="17:23" ht="33" customHeight="1">
      <c r="Q26" s="126"/>
      <c r="R26" s="126"/>
      <c r="S26" s="126"/>
      <c r="T26" s="126"/>
      <c r="U26" s="126"/>
      <c r="W26" s="127"/>
    </row>
    <row r="27" spans="17:23" ht="33" customHeight="1">
      <c r="Q27" s="163"/>
      <c r="R27" s="164"/>
      <c r="S27" s="164"/>
      <c r="T27" s="164"/>
      <c r="U27" s="164"/>
      <c r="V27" s="164"/>
      <c r="W27" s="164"/>
    </row>
  </sheetData>
  <sheetProtection/>
  <mergeCells count="22">
    <mergeCell ref="D18:J21"/>
    <mergeCell ref="Q21:W21"/>
    <mergeCell ref="Q24:W24"/>
    <mergeCell ref="Q27:W27"/>
    <mergeCell ref="V1:V3"/>
    <mergeCell ref="W1:W3"/>
    <mergeCell ref="G2:J2"/>
    <mergeCell ref="K2:N2"/>
    <mergeCell ref="O2:O3"/>
    <mergeCell ref="R2:R3"/>
    <mergeCell ref="S2:S3"/>
    <mergeCell ref="T2:T3"/>
    <mergeCell ref="D1:D3"/>
    <mergeCell ref="E1:E3"/>
    <mergeCell ref="F1:F3"/>
    <mergeCell ref="G1:U1"/>
    <mergeCell ref="U2:U3"/>
    <mergeCell ref="A1:A3"/>
    <mergeCell ref="B1:B3"/>
    <mergeCell ref="C1:C3"/>
    <mergeCell ref="P2:P3"/>
    <mergeCell ref="Q2:Q3"/>
  </mergeCells>
  <printOptions/>
  <pageMargins left="0.4330708661417323" right="0.4330708661417323" top="0.5511811023622047" bottom="0.5511811023622047" header="0.31496062992125984" footer="0.31496062992125984"/>
  <pageSetup fitToHeight="0" fitToWidth="1" horizontalDpi="600" verticalDpi="600" orientation="landscape" paperSize="8" r:id="rId1"/>
  <headerFooter>
    <oddHeader>&amp;L&amp;"Arial,Podebljano"NATJEČAJ ZA DODJELU STIPENDIJA ZAGREBAČKE ŽUPANIJE 2020/2021 - PRIVREMENA LISTA ZA DODJELU STIPENDIJA - UČENICI - GLAZBENE STIPENDIJE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BO7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C4" sqref="C4"/>
    </sheetView>
  </sheetViews>
  <sheetFormatPr defaultColWidth="9.140625" defaultRowHeight="12.75"/>
  <cols>
    <col min="1" max="1" width="5.7109375" style="61" customWidth="1"/>
    <col min="2" max="2" width="5.7109375" style="92" customWidth="1"/>
    <col min="3" max="3" width="20.7109375" style="73" customWidth="1"/>
    <col min="4" max="4" width="20.7109375" style="38" customWidth="1"/>
    <col min="5" max="5" width="5.7109375" style="61" customWidth="1"/>
    <col min="6" max="6" width="5.7109375" style="60" customWidth="1"/>
    <col min="7" max="7" width="10.7109375" style="60" customWidth="1"/>
    <col min="8" max="8" width="5.7109375" style="92" customWidth="1"/>
    <col min="9" max="9" width="10.7109375" style="66" customWidth="1"/>
    <col min="10" max="20" width="5.7109375" style="66" customWidth="1"/>
    <col min="21" max="21" width="10.7109375" style="45" customWidth="1"/>
    <col min="22" max="22" width="20.7109375" style="19" customWidth="1"/>
    <col min="23" max="16384" width="9.140625" style="4" customWidth="1"/>
  </cols>
  <sheetData>
    <row r="1" spans="1:22" ht="60" customHeight="1">
      <c r="A1" s="165" t="s">
        <v>3</v>
      </c>
      <c r="B1" s="147" t="s">
        <v>34</v>
      </c>
      <c r="C1" s="169" t="s">
        <v>4</v>
      </c>
      <c r="D1" s="169" t="s">
        <v>5</v>
      </c>
      <c r="E1" s="176" t="s">
        <v>21</v>
      </c>
      <c r="F1" s="171" t="s">
        <v>25</v>
      </c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3"/>
      <c r="U1" s="72"/>
      <c r="V1" s="179" t="s">
        <v>2</v>
      </c>
    </row>
    <row r="2" spans="1:22" s="8" customFormat="1" ht="60" customHeight="1">
      <c r="A2" s="165"/>
      <c r="B2" s="148"/>
      <c r="C2" s="169"/>
      <c r="D2" s="169"/>
      <c r="E2" s="176"/>
      <c r="F2" s="175" t="s">
        <v>7</v>
      </c>
      <c r="G2" s="175" t="s">
        <v>51</v>
      </c>
      <c r="H2" s="178" t="s">
        <v>22</v>
      </c>
      <c r="I2" s="175" t="s">
        <v>52</v>
      </c>
      <c r="J2" s="175" t="s">
        <v>23</v>
      </c>
      <c r="K2" s="175" t="s">
        <v>24</v>
      </c>
      <c r="L2" s="175" t="s">
        <v>26</v>
      </c>
      <c r="M2" s="175" t="s">
        <v>27</v>
      </c>
      <c r="N2" s="175" t="s">
        <v>28</v>
      </c>
      <c r="O2" s="153" t="s">
        <v>92</v>
      </c>
      <c r="P2" s="175" t="s">
        <v>29</v>
      </c>
      <c r="Q2" s="175" t="s">
        <v>30</v>
      </c>
      <c r="R2" s="175" t="s">
        <v>31</v>
      </c>
      <c r="S2" s="175" t="s">
        <v>32</v>
      </c>
      <c r="T2" s="175" t="s">
        <v>33</v>
      </c>
      <c r="U2" s="175" t="s">
        <v>0</v>
      </c>
      <c r="V2" s="180"/>
    </row>
    <row r="3" spans="1:22" ht="60" customHeight="1">
      <c r="A3" s="165"/>
      <c r="B3" s="149"/>
      <c r="C3" s="170"/>
      <c r="D3" s="170"/>
      <c r="E3" s="177"/>
      <c r="F3" s="175"/>
      <c r="G3" s="175"/>
      <c r="H3" s="178"/>
      <c r="I3" s="175"/>
      <c r="J3" s="175"/>
      <c r="K3" s="175"/>
      <c r="L3" s="175"/>
      <c r="M3" s="175"/>
      <c r="N3" s="175"/>
      <c r="O3" s="154"/>
      <c r="P3" s="175"/>
      <c r="Q3" s="175"/>
      <c r="R3" s="175"/>
      <c r="S3" s="175"/>
      <c r="T3" s="175"/>
      <c r="U3" s="175"/>
      <c r="V3" s="181"/>
    </row>
    <row r="4" spans="1:22" ht="12.75">
      <c r="A4" s="134">
        <v>1</v>
      </c>
      <c r="B4" s="103" t="s">
        <v>122</v>
      </c>
      <c r="C4" s="74" t="s">
        <v>123</v>
      </c>
      <c r="D4" s="18" t="s">
        <v>124</v>
      </c>
      <c r="E4" s="103">
        <v>1</v>
      </c>
      <c r="F4" s="16">
        <v>4.83</v>
      </c>
      <c r="G4" s="16">
        <v>0</v>
      </c>
      <c r="H4" s="20">
        <v>3</v>
      </c>
      <c r="I4" s="16">
        <f>G4/H4/3</f>
        <v>0</v>
      </c>
      <c r="J4" s="98">
        <v>4</v>
      </c>
      <c r="K4" s="98"/>
      <c r="L4" s="98">
        <v>2</v>
      </c>
      <c r="M4" s="98">
        <v>1</v>
      </c>
      <c r="N4" s="98"/>
      <c r="O4" s="98">
        <v>1</v>
      </c>
      <c r="P4" s="98"/>
      <c r="Q4" s="98">
        <v>1</v>
      </c>
      <c r="R4" s="98"/>
      <c r="S4" s="98"/>
      <c r="T4" s="98">
        <v>1</v>
      </c>
      <c r="U4" s="17">
        <f>F4+SUM(J4:T4)</f>
        <v>14.83</v>
      </c>
      <c r="V4" s="65"/>
    </row>
    <row r="5" spans="1:22" ht="38.25">
      <c r="A5" s="134">
        <v>2</v>
      </c>
      <c r="B5" s="103" t="s">
        <v>386</v>
      </c>
      <c r="C5" s="74" t="s">
        <v>387</v>
      </c>
      <c r="D5" s="18" t="s">
        <v>388</v>
      </c>
      <c r="E5" s="29">
        <v>2</v>
      </c>
      <c r="F5" s="16">
        <v>4.2</v>
      </c>
      <c r="G5" s="16">
        <v>6164.61</v>
      </c>
      <c r="H5" s="20">
        <v>3</v>
      </c>
      <c r="I5" s="16">
        <f>G5/H5/3</f>
        <v>684.9566666666666</v>
      </c>
      <c r="J5" s="98">
        <v>4</v>
      </c>
      <c r="K5" s="98"/>
      <c r="L5" s="98">
        <v>2</v>
      </c>
      <c r="M5" s="98">
        <v>1</v>
      </c>
      <c r="N5" s="98"/>
      <c r="O5" s="98">
        <v>1</v>
      </c>
      <c r="P5" s="98"/>
      <c r="Q5" s="98">
        <v>1</v>
      </c>
      <c r="R5" s="98"/>
      <c r="S5" s="98"/>
      <c r="T5" s="98">
        <v>1</v>
      </c>
      <c r="U5" s="17">
        <f>F5+SUM(J5:T5)</f>
        <v>14.2</v>
      </c>
      <c r="V5" s="65"/>
    </row>
    <row r="6" spans="1:22" ht="25.5">
      <c r="A6" s="134">
        <v>3</v>
      </c>
      <c r="B6" s="103">
        <v>332</v>
      </c>
      <c r="C6" s="71" t="s">
        <v>608</v>
      </c>
      <c r="D6" s="15" t="s">
        <v>43</v>
      </c>
      <c r="E6" s="103">
        <v>1</v>
      </c>
      <c r="F6" s="16">
        <v>4.17</v>
      </c>
      <c r="G6" s="16">
        <v>0</v>
      </c>
      <c r="H6" s="20">
        <v>3</v>
      </c>
      <c r="I6" s="16">
        <f>G6/H6/3</f>
        <v>0</v>
      </c>
      <c r="J6" s="98">
        <v>4</v>
      </c>
      <c r="K6" s="98"/>
      <c r="L6" s="98">
        <v>2</v>
      </c>
      <c r="M6" s="98">
        <v>1</v>
      </c>
      <c r="N6" s="98"/>
      <c r="O6" s="98"/>
      <c r="P6" s="98"/>
      <c r="Q6" s="98">
        <v>2</v>
      </c>
      <c r="R6" s="98">
        <v>1</v>
      </c>
      <c r="S6" s="98"/>
      <c r="T6" s="98"/>
      <c r="U6" s="17">
        <f>F6+SUM(J6:T6)</f>
        <v>14.17</v>
      </c>
      <c r="V6" s="65"/>
    </row>
    <row r="7" spans="1:22" ht="38.25">
      <c r="A7" s="134">
        <v>4</v>
      </c>
      <c r="B7" s="103" t="s">
        <v>45</v>
      </c>
      <c r="C7" s="74" t="s">
        <v>46</v>
      </c>
      <c r="D7" s="18" t="s">
        <v>47</v>
      </c>
      <c r="E7" s="29">
        <v>1</v>
      </c>
      <c r="F7" s="16">
        <v>4.97</v>
      </c>
      <c r="G7" s="16">
        <v>5790.3</v>
      </c>
      <c r="H7" s="20">
        <v>5</v>
      </c>
      <c r="I7" s="16">
        <f>G7/H7/3</f>
        <v>386.02</v>
      </c>
      <c r="J7" s="98">
        <v>4</v>
      </c>
      <c r="K7" s="98"/>
      <c r="L7" s="98">
        <v>2</v>
      </c>
      <c r="M7" s="98">
        <v>1</v>
      </c>
      <c r="N7" s="98"/>
      <c r="O7" s="98"/>
      <c r="P7" s="98"/>
      <c r="Q7" s="98">
        <v>1</v>
      </c>
      <c r="R7" s="98">
        <v>1</v>
      </c>
      <c r="S7" s="98"/>
      <c r="T7" s="98"/>
      <c r="U7" s="17">
        <f>F7+SUM(J7:T7)</f>
        <v>13.969999999999999</v>
      </c>
      <c r="V7" s="65"/>
    </row>
    <row r="8" spans="1:22" ht="38.25">
      <c r="A8" s="134">
        <v>5</v>
      </c>
      <c r="B8" s="103" t="s">
        <v>348</v>
      </c>
      <c r="C8" s="74" t="s">
        <v>349</v>
      </c>
      <c r="D8" s="18" t="s">
        <v>350</v>
      </c>
      <c r="E8" s="103">
        <v>4</v>
      </c>
      <c r="F8" s="16">
        <v>4.17</v>
      </c>
      <c r="G8" s="16">
        <v>34427.14</v>
      </c>
      <c r="H8" s="20">
        <v>3</v>
      </c>
      <c r="I8" s="16">
        <f>G8/H8/3</f>
        <v>3825.237777777778</v>
      </c>
      <c r="J8" s="98"/>
      <c r="K8" s="98">
        <v>2</v>
      </c>
      <c r="L8" s="98">
        <v>2</v>
      </c>
      <c r="M8" s="98"/>
      <c r="N8" s="98"/>
      <c r="O8" s="98"/>
      <c r="P8" s="98"/>
      <c r="Q8" s="98">
        <v>1</v>
      </c>
      <c r="R8" s="98"/>
      <c r="S8" s="98">
        <v>2</v>
      </c>
      <c r="T8" s="98">
        <v>1</v>
      </c>
      <c r="U8" s="17">
        <f>F8+SUM(J8:T8)</f>
        <v>12.17</v>
      </c>
      <c r="V8" s="65"/>
    </row>
    <row r="9" spans="1:22" ht="25.5">
      <c r="A9" s="134">
        <v>6</v>
      </c>
      <c r="B9" s="211" t="s">
        <v>175</v>
      </c>
      <c r="C9" s="14" t="s">
        <v>176</v>
      </c>
      <c r="D9" s="18" t="s">
        <v>43</v>
      </c>
      <c r="E9" s="109">
        <v>1</v>
      </c>
      <c r="F9" s="16">
        <v>4</v>
      </c>
      <c r="G9" s="16">
        <v>10783.72</v>
      </c>
      <c r="H9" s="20">
        <v>5</v>
      </c>
      <c r="I9" s="16">
        <f>G9/H9/3</f>
        <v>718.9146666666666</v>
      </c>
      <c r="J9" s="98">
        <v>4</v>
      </c>
      <c r="K9" s="98"/>
      <c r="L9" s="98"/>
      <c r="M9" s="98">
        <v>1</v>
      </c>
      <c r="N9" s="98"/>
      <c r="O9" s="98"/>
      <c r="P9" s="98"/>
      <c r="Q9" s="98">
        <v>2</v>
      </c>
      <c r="R9" s="98">
        <v>1</v>
      </c>
      <c r="S9" s="98"/>
      <c r="T9" s="98"/>
      <c r="U9" s="17">
        <f>F9+SUM(J9:T9)</f>
        <v>12</v>
      </c>
      <c r="V9" s="65"/>
    </row>
    <row r="10" spans="1:22" ht="12.75">
      <c r="A10" s="134">
        <v>7</v>
      </c>
      <c r="B10" s="103" t="s">
        <v>103</v>
      </c>
      <c r="C10" s="74" t="s">
        <v>104</v>
      </c>
      <c r="D10" s="18" t="s">
        <v>105</v>
      </c>
      <c r="E10" s="103">
        <v>1</v>
      </c>
      <c r="F10" s="16">
        <v>5</v>
      </c>
      <c r="G10" s="16">
        <v>16698.2</v>
      </c>
      <c r="H10" s="20">
        <v>4</v>
      </c>
      <c r="I10" s="16">
        <f>G10/H10/3</f>
        <v>1391.5166666666667</v>
      </c>
      <c r="J10" s="98">
        <v>4</v>
      </c>
      <c r="K10" s="98"/>
      <c r="L10" s="98"/>
      <c r="M10" s="98">
        <v>1</v>
      </c>
      <c r="N10" s="98"/>
      <c r="O10" s="98"/>
      <c r="P10" s="98"/>
      <c r="Q10" s="98">
        <v>1</v>
      </c>
      <c r="R10" s="98">
        <v>1</v>
      </c>
      <c r="S10" s="98"/>
      <c r="T10" s="98"/>
      <c r="U10" s="17">
        <f>F10+SUM(J10:T10)</f>
        <v>12</v>
      </c>
      <c r="V10" s="65"/>
    </row>
    <row r="11" spans="1:22" ht="25.5">
      <c r="A11" s="134">
        <v>8</v>
      </c>
      <c r="B11" s="103" t="s">
        <v>361</v>
      </c>
      <c r="C11" s="74" t="s">
        <v>362</v>
      </c>
      <c r="D11" s="18" t="s">
        <v>43</v>
      </c>
      <c r="E11" s="103">
        <v>1</v>
      </c>
      <c r="F11" s="16">
        <v>4.97</v>
      </c>
      <c r="G11" s="16">
        <v>21085.22</v>
      </c>
      <c r="H11" s="20">
        <v>3</v>
      </c>
      <c r="I11" s="16">
        <f>G11/H11/3</f>
        <v>2342.802222222222</v>
      </c>
      <c r="J11" s="98"/>
      <c r="K11" s="98">
        <v>2</v>
      </c>
      <c r="L11" s="98">
        <v>2</v>
      </c>
      <c r="M11" s="98">
        <v>1</v>
      </c>
      <c r="N11" s="98"/>
      <c r="O11" s="98"/>
      <c r="P11" s="98"/>
      <c r="Q11" s="98"/>
      <c r="R11" s="98"/>
      <c r="S11" s="98">
        <v>2</v>
      </c>
      <c r="T11" s="98"/>
      <c r="U11" s="17">
        <f>F11+SUM(J11:T11)</f>
        <v>11.969999999999999</v>
      </c>
      <c r="V11" s="65"/>
    </row>
    <row r="12" spans="1:22" ht="12.75">
      <c r="A12" s="134">
        <v>9</v>
      </c>
      <c r="B12" s="103">
        <v>230</v>
      </c>
      <c r="C12" s="71" t="s">
        <v>454</v>
      </c>
      <c r="D12" s="15" t="s">
        <v>105</v>
      </c>
      <c r="E12" s="103">
        <v>1</v>
      </c>
      <c r="F12" s="16">
        <v>4.97</v>
      </c>
      <c r="G12" s="16">
        <v>0</v>
      </c>
      <c r="H12" s="20">
        <v>5</v>
      </c>
      <c r="I12" s="16">
        <f>G12/H12/3</f>
        <v>0</v>
      </c>
      <c r="J12" s="98">
        <v>4</v>
      </c>
      <c r="K12" s="98"/>
      <c r="L12" s="98"/>
      <c r="M12" s="98">
        <v>1</v>
      </c>
      <c r="N12" s="98"/>
      <c r="O12" s="98"/>
      <c r="P12" s="98"/>
      <c r="Q12" s="98">
        <v>2</v>
      </c>
      <c r="R12" s="98"/>
      <c r="S12" s="98"/>
      <c r="T12" s="98"/>
      <c r="U12" s="17">
        <f>F12+SUM(J12:T12)</f>
        <v>11.969999999999999</v>
      </c>
      <c r="V12" s="65"/>
    </row>
    <row r="13" spans="1:22" ht="25.5">
      <c r="A13" s="134">
        <v>10</v>
      </c>
      <c r="B13" s="103" t="s">
        <v>200</v>
      </c>
      <c r="C13" s="74" t="s">
        <v>201</v>
      </c>
      <c r="D13" s="18" t="s">
        <v>202</v>
      </c>
      <c r="E13" s="103">
        <v>1</v>
      </c>
      <c r="F13" s="16">
        <v>4.92</v>
      </c>
      <c r="G13" s="16">
        <v>22870.86</v>
      </c>
      <c r="H13" s="20">
        <v>4</v>
      </c>
      <c r="I13" s="16">
        <f>G13/H13/3</f>
        <v>1905.905</v>
      </c>
      <c r="J13" s="98">
        <v>4</v>
      </c>
      <c r="K13" s="98"/>
      <c r="L13" s="98"/>
      <c r="M13" s="98">
        <v>1</v>
      </c>
      <c r="N13" s="98"/>
      <c r="O13" s="98">
        <v>1</v>
      </c>
      <c r="P13" s="98"/>
      <c r="Q13" s="98"/>
      <c r="R13" s="98">
        <v>1</v>
      </c>
      <c r="S13" s="98"/>
      <c r="T13" s="98"/>
      <c r="U13" s="17">
        <f>F13+SUM(J13:T13)</f>
        <v>11.92</v>
      </c>
      <c r="V13" s="65"/>
    </row>
    <row r="14" spans="1:22" ht="12.75">
      <c r="A14" s="134">
        <v>11</v>
      </c>
      <c r="B14" s="103">
        <v>303</v>
      </c>
      <c r="C14" s="71" t="s">
        <v>515</v>
      </c>
      <c r="D14" s="15" t="s">
        <v>79</v>
      </c>
      <c r="E14" s="103">
        <v>3</v>
      </c>
      <c r="F14" s="16">
        <v>4.9</v>
      </c>
      <c r="G14" s="16">
        <v>0</v>
      </c>
      <c r="H14" s="20">
        <v>6</v>
      </c>
      <c r="I14" s="16">
        <f>G14/H14/3</f>
        <v>0</v>
      </c>
      <c r="J14" s="98">
        <v>4</v>
      </c>
      <c r="K14" s="98"/>
      <c r="L14" s="98"/>
      <c r="M14" s="98">
        <v>1</v>
      </c>
      <c r="N14" s="98"/>
      <c r="O14" s="98"/>
      <c r="P14" s="98"/>
      <c r="Q14" s="98">
        <v>2</v>
      </c>
      <c r="R14" s="98"/>
      <c r="S14" s="98"/>
      <c r="T14" s="98"/>
      <c r="U14" s="17">
        <f>F14+SUM(J14:T14)</f>
        <v>11.9</v>
      </c>
      <c r="V14" s="65"/>
    </row>
    <row r="15" spans="1:22" ht="25.5">
      <c r="A15" s="134">
        <v>12</v>
      </c>
      <c r="B15" s="103" t="s">
        <v>89</v>
      </c>
      <c r="C15" s="74" t="s">
        <v>90</v>
      </c>
      <c r="D15" s="18" t="s">
        <v>91</v>
      </c>
      <c r="E15" s="103">
        <v>1</v>
      </c>
      <c r="F15" s="16">
        <v>4.07</v>
      </c>
      <c r="G15" s="16">
        <v>8663.57</v>
      </c>
      <c r="H15" s="20">
        <v>3</v>
      </c>
      <c r="I15" s="16">
        <f>G15/H15/3</f>
        <v>962.6188888888888</v>
      </c>
      <c r="J15" s="98">
        <v>4</v>
      </c>
      <c r="K15" s="98"/>
      <c r="L15" s="98"/>
      <c r="M15" s="98">
        <v>1</v>
      </c>
      <c r="N15" s="98"/>
      <c r="O15" s="98">
        <v>1</v>
      </c>
      <c r="P15" s="98"/>
      <c r="Q15" s="98"/>
      <c r="R15" s="98">
        <v>1</v>
      </c>
      <c r="S15" s="98"/>
      <c r="T15" s="98"/>
      <c r="U15" s="17">
        <f>F15+SUM(J15:T15)</f>
        <v>11.07</v>
      </c>
      <c r="V15" s="65"/>
    </row>
    <row r="16" spans="1:22" ht="25.5">
      <c r="A16" s="134">
        <v>13</v>
      </c>
      <c r="B16" s="103">
        <v>52</v>
      </c>
      <c r="C16" s="71" t="s">
        <v>142</v>
      </c>
      <c r="D16" s="15" t="s">
        <v>121</v>
      </c>
      <c r="E16" s="103">
        <v>1</v>
      </c>
      <c r="F16" s="16">
        <v>5</v>
      </c>
      <c r="G16" s="16">
        <v>17676.75</v>
      </c>
      <c r="H16" s="20">
        <v>4</v>
      </c>
      <c r="I16" s="16">
        <f>G16/H16/3</f>
        <v>1473.0625</v>
      </c>
      <c r="J16" s="98">
        <v>4</v>
      </c>
      <c r="K16" s="98"/>
      <c r="L16" s="98"/>
      <c r="M16" s="98">
        <v>1</v>
      </c>
      <c r="N16" s="98"/>
      <c r="O16" s="98">
        <v>1</v>
      </c>
      <c r="P16" s="98"/>
      <c r="Q16" s="98"/>
      <c r="R16" s="98"/>
      <c r="S16" s="98"/>
      <c r="T16" s="98"/>
      <c r="U16" s="17">
        <f>F16+SUM(J16:T16)</f>
        <v>11</v>
      </c>
      <c r="V16" s="65"/>
    </row>
    <row r="17" spans="1:22" ht="25.5">
      <c r="A17" s="134">
        <v>14</v>
      </c>
      <c r="B17" s="215">
        <v>321</v>
      </c>
      <c r="C17" s="216" t="s">
        <v>593</v>
      </c>
      <c r="D17" s="217" t="s">
        <v>463</v>
      </c>
      <c r="E17" s="215">
        <v>3</v>
      </c>
      <c r="F17" s="218">
        <v>5</v>
      </c>
      <c r="G17" s="218">
        <v>6008.46</v>
      </c>
      <c r="H17" s="219">
        <v>4</v>
      </c>
      <c r="I17" s="218">
        <f>G17/H17/3</f>
        <v>500.705</v>
      </c>
      <c r="J17" s="220">
        <v>4</v>
      </c>
      <c r="K17" s="220"/>
      <c r="L17" s="220"/>
      <c r="M17" s="220">
        <v>1</v>
      </c>
      <c r="N17" s="220"/>
      <c r="O17" s="220"/>
      <c r="P17" s="220"/>
      <c r="Q17" s="220"/>
      <c r="R17" s="220">
        <v>1</v>
      </c>
      <c r="S17" s="220"/>
      <c r="T17" s="220"/>
      <c r="U17" s="221">
        <f>F17+SUM(J17:T17)</f>
        <v>11</v>
      </c>
      <c r="V17" s="222"/>
    </row>
    <row r="18" spans="1:22" ht="26.25" thickBot="1">
      <c r="A18" s="200">
        <v>15</v>
      </c>
      <c r="B18" s="204" t="s">
        <v>341</v>
      </c>
      <c r="C18" s="209" t="s">
        <v>344</v>
      </c>
      <c r="D18" s="208" t="s">
        <v>121</v>
      </c>
      <c r="E18" s="204">
        <v>3</v>
      </c>
      <c r="F18" s="205">
        <v>4.52</v>
      </c>
      <c r="G18" s="205">
        <v>20382</v>
      </c>
      <c r="H18" s="213">
        <v>4</v>
      </c>
      <c r="I18" s="205">
        <f>G18/H18/3</f>
        <v>1698.5</v>
      </c>
      <c r="J18" s="206">
        <v>4</v>
      </c>
      <c r="K18" s="206"/>
      <c r="L18" s="206"/>
      <c r="M18" s="206">
        <v>1</v>
      </c>
      <c r="N18" s="206"/>
      <c r="O18" s="206">
        <v>1</v>
      </c>
      <c r="P18" s="206"/>
      <c r="Q18" s="206"/>
      <c r="R18" s="206"/>
      <c r="S18" s="206"/>
      <c r="T18" s="206"/>
      <c r="U18" s="207">
        <f>F18+SUM(J18:T18)</f>
        <v>10.52</v>
      </c>
      <c r="V18" s="214"/>
    </row>
    <row r="19" spans="1:22" ht="25.5">
      <c r="A19" s="129">
        <v>16</v>
      </c>
      <c r="B19" s="104" t="s">
        <v>117</v>
      </c>
      <c r="C19" s="75" t="s">
        <v>118</v>
      </c>
      <c r="D19" s="24" t="s">
        <v>119</v>
      </c>
      <c r="E19" s="104">
        <v>1</v>
      </c>
      <c r="F19" s="26">
        <v>4.5</v>
      </c>
      <c r="G19" s="26">
        <v>21010.62</v>
      </c>
      <c r="H19" s="25">
        <v>4</v>
      </c>
      <c r="I19" s="26">
        <f>G19/H19/3</f>
        <v>1750.885</v>
      </c>
      <c r="J19" s="99">
        <v>4</v>
      </c>
      <c r="K19" s="99"/>
      <c r="L19" s="99"/>
      <c r="M19" s="99">
        <v>1</v>
      </c>
      <c r="N19" s="99"/>
      <c r="O19" s="99">
        <v>1</v>
      </c>
      <c r="P19" s="99"/>
      <c r="Q19" s="99"/>
      <c r="R19" s="99"/>
      <c r="S19" s="99"/>
      <c r="T19" s="99"/>
      <c r="U19" s="27">
        <f>F19+SUM(J19:T19)</f>
        <v>10.5</v>
      </c>
      <c r="V19" s="212"/>
    </row>
    <row r="20" spans="1:22" ht="38.25">
      <c r="A20" s="134">
        <v>17</v>
      </c>
      <c r="B20" s="103" t="s">
        <v>203</v>
      </c>
      <c r="C20" s="74" t="s">
        <v>204</v>
      </c>
      <c r="D20" s="18" t="s">
        <v>205</v>
      </c>
      <c r="E20" s="103">
        <v>3</v>
      </c>
      <c r="F20" s="16">
        <v>4.5</v>
      </c>
      <c r="G20" s="16">
        <v>102</v>
      </c>
      <c r="H20" s="20">
        <v>4</v>
      </c>
      <c r="I20" s="16">
        <f>G20/H20/3</f>
        <v>8.5</v>
      </c>
      <c r="J20" s="98">
        <v>4</v>
      </c>
      <c r="K20" s="98"/>
      <c r="L20" s="98"/>
      <c r="M20" s="98">
        <v>1</v>
      </c>
      <c r="N20" s="98"/>
      <c r="O20" s="98"/>
      <c r="P20" s="98"/>
      <c r="Q20" s="98">
        <v>1</v>
      </c>
      <c r="R20" s="98"/>
      <c r="S20" s="98"/>
      <c r="T20" s="98"/>
      <c r="U20" s="17">
        <f>F20+SUM(J20:T20)</f>
        <v>10.5</v>
      </c>
      <c r="V20" s="65"/>
    </row>
    <row r="21" spans="1:22" ht="25.5">
      <c r="A21" s="134">
        <v>18</v>
      </c>
      <c r="B21" s="103" t="s">
        <v>451</v>
      </c>
      <c r="C21" s="74" t="s">
        <v>452</v>
      </c>
      <c r="D21" s="18" t="s">
        <v>43</v>
      </c>
      <c r="E21" s="103">
        <v>4</v>
      </c>
      <c r="F21" s="16">
        <v>4.44</v>
      </c>
      <c r="G21" s="16">
        <v>7085.43</v>
      </c>
      <c r="H21" s="20">
        <v>3</v>
      </c>
      <c r="I21" s="16">
        <f>G21/H21/3</f>
        <v>787.27</v>
      </c>
      <c r="J21" s="98">
        <v>4</v>
      </c>
      <c r="K21" s="98"/>
      <c r="L21" s="98"/>
      <c r="M21" s="98">
        <v>1</v>
      </c>
      <c r="N21" s="98"/>
      <c r="O21" s="98"/>
      <c r="P21" s="98"/>
      <c r="Q21" s="98">
        <v>1</v>
      </c>
      <c r="R21" s="98"/>
      <c r="S21" s="98"/>
      <c r="T21" s="98"/>
      <c r="U21" s="17">
        <f>F21+SUM(J21:T21)</f>
        <v>10.440000000000001</v>
      </c>
      <c r="V21" s="65"/>
    </row>
    <row r="22" spans="1:22" ht="38.25">
      <c r="A22" s="134">
        <v>19</v>
      </c>
      <c r="B22" s="103" t="s">
        <v>287</v>
      </c>
      <c r="C22" s="74" t="s">
        <v>288</v>
      </c>
      <c r="D22" s="18" t="s">
        <v>289</v>
      </c>
      <c r="E22" s="103">
        <v>1</v>
      </c>
      <c r="F22" s="16">
        <v>4.43</v>
      </c>
      <c r="G22" s="16">
        <v>17416.22</v>
      </c>
      <c r="H22" s="20">
        <v>3</v>
      </c>
      <c r="I22" s="16">
        <f>G22/H22/3</f>
        <v>1935.1355555555556</v>
      </c>
      <c r="J22" s="98">
        <v>4</v>
      </c>
      <c r="K22" s="98"/>
      <c r="L22" s="98"/>
      <c r="M22" s="98">
        <v>1</v>
      </c>
      <c r="N22" s="98"/>
      <c r="O22" s="98">
        <v>1</v>
      </c>
      <c r="P22" s="98"/>
      <c r="Q22" s="98"/>
      <c r="R22" s="98"/>
      <c r="S22" s="98"/>
      <c r="T22" s="98"/>
      <c r="U22" s="17">
        <f>F22+SUM(J22:T22)</f>
        <v>10.43</v>
      </c>
      <c r="V22" s="65"/>
    </row>
    <row r="23" spans="1:22" ht="38.25">
      <c r="A23" s="134">
        <v>20</v>
      </c>
      <c r="B23" s="103" t="s">
        <v>527</v>
      </c>
      <c r="C23" s="71" t="s">
        <v>528</v>
      </c>
      <c r="D23" s="15" t="s">
        <v>109</v>
      </c>
      <c r="E23" s="103">
        <v>1</v>
      </c>
      <c r="F23" s="16">
        <v>4.1</v>
      </c>
      <c r="G23" s="16">
        <v>2263.66</v>
      </c>
      <c r="H23" s="20">
        <v>5</v>
      </c>
      <c r="I23" s="16">
        <f>G23/H23/3</f>
        <v>150.91066666666666</v>
      </c>
      <c r="J23" s="98">
        <v>4</v>
      </c>
      <c r="K23" s="98"/>
      <c r="L23" s="98"/>
      <c r="M23" s="98">
        <v>1</v>
      </c>
      <c r="N23" s="98"/>
      <c r="O23" s="98"/>
      <c r="P23" s="98"/>
      <c r="Q23" s="98">
        <v>1</v>
      </c>
      <c r="R23" s="98"/>
      <c r="S23" s="98"/>
      <c r="T23" s="98"/>
      <c r="U23" s="17">
        <f>F23+SUM(J23:T23)</f>
        <v>10.1</v>
      </c>
      <c r="V23" s="65"/>
    </row>
    <row r="24" spans="1:22" ht="25.5">
      <c r="A24" s="134">
        <v>21</v>
      </c>
      <c r="B24" s="91" t="s">
        <v>181</v>
      </c>
      <c r="C24" s="74" t="s">
        <v>182</v>
      </c>
      <c r="D24" s="18" t="s">
        <v>121</v>
      </c>
      <c r="E24" s="103">
        <v>3</v>
      </c>
      <c r="F24" s="16">
        <v>4.07</v>
      </c>
      <c r="G24" s="16">
        <v>21000</v>
      </c>
      <c r="H24" s="20">
        <v>9</v>
      </c>
      <c r="I24" s="16">
        <f>G24/H24/3</f>
        <v>777.7777777777778</v>
      </c>
      <c r="J24" s="16">
        <v>4</v>
      </c>
      <c r="K24" s="16"/>
      <c r="L24" s="16"/>
      <c r="M24" s="16">
        <v>1</v>
      </c>
      <c r="N24" s="16"/>
      <c r="O24" s="16"/>
      <c r="P24" s="16"/>
      <c r="Q24" s="16"/>
      <c r="R24" s="16">
        <v>1</v>
      </c>
      <c r="S24" s="16"/>
      <c r="T24" s="16"/>
      <c r="U24" s="17">
        <f>F24+SUM(J24:T24)</f>
        <v>10.07</v>
      </c>
      <c r="V24" s="65"/>
    </row>
    <row r="25" spans="1:22" ht="25.5">
      <c r="A25" s="134">
        <v>22</v>
      </c>
      <c r="B25" s="103">
        <v>72</v>
      </c>
      <c r="C25" s="74" t="s">
        <v>179</v>
      </c>
      <c r="D25" s="18" t="s">
        <v>43</v>
      </c>
      <c r="E25" s="103">
        <v>1</v>
      </c>
      <c r="F25" s="16">
        <v>5</v>
      </c>
      <c r="G25" s="16">
        <v>15667.14</v>
      </c>
      <c r="H25" s="20">
        <v>3</v>
      </c>
      <c r="I25" s="16">
        <f>G25/H25/3</f>
        <v>1740.7933333333333</v>
      </c>
      <c r="J25" s="98">
        <v>4</v>
      </c>
      <c r="K25" s="98"/>
      <c r="L25" s="98"/>
      <c r="M25" s="98">
        <v>1</v>
      </c>
      <c r="N25" s="98"/>
      <c r="O25" s="98"/>
      <c r="P25" s="98"/>
      <c r="Q25" s="98"/>
      <c r="R25" s="98"/>
      <c r="S25" s="98"/>
      <c r="T25" s="98"/>
      <c r="U25" s="17">
        <f>F25+SUM(J25:T25)</f>
        <v>10</v>
      </c>
      <c r="V25" s="65"/>
    </row>
    <row r="26" spans="1:22" ht="51">
      <c r="A26" s="134">
        <v>23</v>
      </c>
      <c r="B26" s="103">
        <v>258</v>
      </c>
      <c r="C26" s="71" t="s">
        <v>495</v>
      </c>
      <c r="D26" s="15" t="s">
        <v>496</v>
      </c>
      <c r="E26" s="103">
        <v>1</v>
      </c>
      <c r="F26" s="26">
        <v>5</v>
      </c>
      <c r="G26" s="26">
        <v>25660.44</v>
      </c>
      <c r="H26" s="25">
        <v>8</v>
      </c>
      <c r="I26" s="26">
        <f>G26/H26/3</f>
        <v>1069.185</v>
      </c>
      <c r="J26" s="99">
        <v>4</v>
      </c>
      <c r="K26" s="98"/>
      <c r="L26" s="98"/>
      <c r="M26" s="98">
        <v>1</v>
      </c>
      <c r="N26" s="98"/>
      <c r="O26" s="98"/>
      <c r="P26" s="98"/>
      <c r="Q26" s="98"/>
      <c r="R26" s="98"/>
      <c r="S26" s="98"/>
      <c r="T26" s="98"/>
      <c r="U26" s="17">
        <f>F26+SUM(J26:T26)</f>
        <v>10</v>
      </c>
      <c r="V26" s="65"/>
    </row>
    <row r="27" spans="1:22" ht="25.5">
      <c r="A27" s="134">
        <v>24</v>
      </c>
      <c r="B27" s="211" t="s">
        <v>413</v>
      </c>
      <c r="C27" s="14" t="s">
        <v>414</v>
      </c>
      <c r="D27" s="18" t="s">
        <v>415</v>
      </c>
      <c r="E27" s="103">
        <v>2</v>
      </c>
      <c r="F27" s="16">
        <v>4.87</v>
      </c>
      <c r="G27" s="16">
        <v>39860.59</v>
      </c>
      <c r="H27" s="20">
        <v>6</v>
      </c>
      <c r="I27" s="16">
        <f>G27/H27/3</f>
        <v>2214.4772222222223</v>
      </c>
      <c r="J27" s="98"/>
      <c r="K27" s="98">
        <v>2</v>
      </c>
      <c r="L27" s="98"/>
      <c r="M27" s="98">
        <v>1</v>
      </c>
      <c r="N27" s="98"/>
      <c r="O27" s="98"/>
      <c r="P27" s="98"/>
      <c r="Q27" s="98">
        <v>1</v>
      </c>
      <c r="R27" s="98">
        <v>1</v>
      </c>
      <c r="S27" s="98"/>
      <c r="T27" s="98"/>
      <c r="U27" s="17">
        <f>F27+SUM(J27:T27)</f>
        <v>9.870000000000001</v>
      </c>
      <c r="V27" s="65"/>
    </row>
    <row r="28" spans="1:22" ht="25.5">
      <c r="A28" s="134">
        <v>25</v>
      </c>
      <c r="B28" s="103">
        <v>245</v>
      </c>
      <c r="C28" s="71" t="s">
        <v>476</v>
      </c>
      <c r="D28" s="15" t="s">
        <v>477</v>
      </c>
      <c r="E28" s="103">
        <v>1</v>
      </c>
      <c r="F28" s="16">
        <v>4.84</v>
      </c>
      <c r="G28" s="16">
        <v>29372.85</v>
      </c>
      <c r="H28" s="20">
        <v>6</v>
      </c>
      <c r="I28" s="16">
        <f>G28/H28/3</f>
        <v>1631.8249999999998</v>
      </c>
      <c r="J28" s="98">
        <v>4</v>
      </c>
      <c r="K28" s="98"/>
      <c r="L28" s="98"/>
      <c r="M28" s="98">
        <v>1</v>
      </c>
      <c r="N28" s="98"/>
      <c r="O28" s="98"/>
      <c r="P28" s="98"/>
      <c r="Q28" s="98"/>
      <c r="R28" s="98"/>
      <c r="S28" s="98"/>
      <c r="T28" s="98"/>
      <c r="U28" s="17">
        <f>F28+SUM(J28:T28)</f>
        <v>9.84</v>
      </c>
      <c r="V28" s="65"/>
    </row>
    <row r="29" spans="1:22" ht="25.5">
      <c r="A29" s="134">
        <v>26</v>
      </c>
      <c r="B29" s="103" t="s">
        <v>59</v>
      </c>
      <c r="C29" s="74" t="s">
        <v>60</v>
      </c>
      <c r="D29" s="18" t="s">
        <v>61</v>
      </c>
      <c r="E29" s="103">
        <v>3</v>
      </c>
      <c r="F29" s="16">
        <v>4.83</v>
      </c>
      <c r="G29" s="16">
        <v>23937.85</v>
      </c>
      <c r="H29" s="20">
        <v>5</v>
      </c>
      <c r="I29" s="16">
        <f>G29/H29/3</f>
        <v>1595.8566666666666</v>
      </c>
      <c r="J29" s="98">
        <v>4</v>
      </c>
      <c r="K29" s="98"/>
      <c r="L29" s="98"/>
      <c r="M29" s="98">
        <v>1</v>
      </c>
      <c r="N29" s="98"/>
      <c r="O29" s="98"/>
      <c r="P29" s="98"/>
      <c r="Q29" s="98"/>
      <c r="R29" s="98"/>
      <c r="S29" s="98"/>
      <c r="T29" s="98"/>
      <c r="U29" s="17">
        <f>F29+SUM(J29:T29)</f>
        <v>9.83</v>
      </c>
      <c r="V29" s="65"/>
    </row>
    <row r="30" spans="1:22" ht="25.5">
      <c r="A30" s="134">
        <v>27</v>
      </c>
      <c r="B30" s="103">
        <v>330</v>
      </c>
      <c r="C30" s="131" t="s">
        <v>606</v>
      </c>
      <c r="D30" s="132" t="s">
        <v>121</v>
      </c>
      <c r="E30" s="103">
        <v>2</v>
      </c>
      <c r="F30" s="16">
        <v>4.67</v>
      </c>
      <c r="G30" s="16">
        <v>31865.44</v>
      </c>
      <c r="H30" s="20">
        <v>5</v>
      </c>
      <c r="I30" s="16">
        <f>G30/H30/3</f>
        <v>2124.3626666666664</v>
      </c>
      <c r="J30" s="98">
        <v>4</v>
      </c>
      <c r="K30" s="98"/>
      <c r="L30" s="98"/>
      <c r="M30" s="98">
        <v>1</v>
      </c>
      <c r="N30" s="98"/>
      <c r="O30" s="98"/>
      <c r="P30" s="98"/>
      <c r="Q30" s="98"/>
      <c r="R30" s="98"/>
      <c r="S30" s="98"/>
      <c r="T30" s="98"/>
      <c r="U30" s="17">
        <f>F30+SUM(J30:T30)</f>
        <v>9.67</v>
      </c>
      <c r="V30" s="65"/>
    </row>
    <row r="31" spans="1:22" ht="25.5">
      <c r="A31" s="134">
        <v>28</v>
      </c>
      <c r="B31" s="103">
        <v>310</v>
      </c>
      <c r="C31" s="71" t="s">
        <v>580</v>
      </c>
      <c r="D31" s="15" t="s">
        <v>581</v>
      </c>
      <c r="E31" s="103">
        <v>2</v>
      </c>
      <c r="F31" s="16">
        <v>4.56</v>
      </c>
      <c r="G31" s="16">
        <v>24765.8</v>
      </c>
      <c r="H31" s="20">
        <v>5</v>
      </c>
      <c r="I31" s="16">
        <f>G31/H31/3</f>
        <v>1651.0533333333333</v>
      </c>
      <c r="J31" s="98">
        <v>4</v>
      </c>
      <c r="K31" s="98"/>
      <c r="L31" s="98"/>
      <c r="M31" s="98"/>
      <c r="N31" s="98"/>
      <c r="O31" s="98"/>
      <c r="P31" s="98"/>
      <c r="Q31" s="98"/>
      <c r="R31" s="98">
        <v>1</v>
      </c>
      <c r="S31" s="98"/>
      <c r="T31" s="98"/>
      <c r="U31" s="17">
        <f>F31+SUM(J31:T31)</f>
        <v>9.559999999999999</v>
      </c>
      <c r="V31" s="65"/>
    </row>
    <row r="32" spans="1:22" ht="25.5">
      <c r="A32" s="134">
        <v>29</v>
      </c>
      <c r="B32" s="103">
        <v>327</v>
      </c>
      <c r="C32" s="71" t="s">
        <v>601</v>
      </c>
      <c r="D32" s="132" t="s">
        <v>581</v>
      </c>
      <c r="E32" s="103">
        <v>4</v>
      </c>
      <c r="F32" s="16">
        <v>4.56</v>
      </c>
      <c r="G32" s="16">
        <v>39598.62</v>
      </c>
      <c r="H32" s="20">
        <v>8</v>
      </c>
      <c r="I32" s="16">
        <f>G32/H32/3</f>
        <v>1649.9425</v>
      </c>
      <c r="J32" s="98">
        <v>4</v>
      </c>
      <c r="K32" s="98"/>
      <c r="L32" s="98"/>
      <c r="M32" s="98">
        <v>1</v>
      </c>
      <c r="N32" s="98"/>
      <c r="O32" s="98"/>
      <c r="P32" s="98"/>
      <c r="Q32" s="98"/>
      <c r="R32" s="98"/>
      <c r="S32" s="98"/>
      <c r="T32" s="98"/>
      <c r="U32" s="17">
        <f>F32+SUM(J32:T32)</f>
        <v>9.559999999999999</v>
      </c>
      <c r="V32" s="65"/>
    </row>
    <row r="33" spans="1:22" ht="38.25">
      <c r="A33" s="134">
        <v>30</v>
      </c>
      <c r="B33" s="103" t="s">
        <v>478</v>
      </c>
      <c r="C33" s="71" t="s">
        <v>479</v>
      </c>
      <c r="D33" s="15" t="s">
        <v>472</v>
      </c>
      <c r="E33" s="103">
        <v>4</v>
      </c>
      <c r="F33" s="16">
        <v>4.5</v>
      </c>
      <c r="G33" s="16">
        <v>15954.58</v>
      </c>
      <c r="H33" s="20">
        <v>3</v>
      </c>
      <c r="I33" s="16">
        <f>G33/H33/3</f>
        <v>1772.7311111111112</v>
      </c>
      <c r="J33" s="98">
        <v>4</v>
      </c>
      <c r="K33" s="98"/>
      <c r="L33" s="98"/>
      <c r="M33" s="98">
        <v>1</v>
      </c>
      <c r="N33" s="98"/>
      <c r="O33" s="98"/>
      <c r="P33" s="98"/>
      <c r="Q33" s="98"/>
      <c r="R33" s="98"/>
      <c r="S33" s="98"/>
      <c r="T33" s="98"/>
      <c r="U33" s="17">
        <f>F33+SUM(J33:T33)</f>
        <v>9.5</v>
      </c>
      <c r="V33" s="65"/>
    </row>
    <row r="34" spans="1:22" ht="25.5">
      <c r="A34" s="134">
        <v>31</v>
      </c>
      <c r="B34" s="103" t="s">
        <v>276</v>
      </c>
      <c r="C34" s="74" t="s">
        <v>277</v>
      </c>
      <c r="D34" s="18" t="s">
        <v>237</v>
      </c>
      <c r="E34" s="103">
        <v>3</v>
      </c>
      <c r="F34" s="16">
        <v>4.34</v>
      </c>
      <c r="G34" s="16">
        <v>18110.97</v>
      </c>
      <c r="H34" s="20">
        <v>4</v>
      </c>
      <c r="I34" s="16">
        <f>G34/H34/3</f>
        <v>1509.2475000000002</v>
      </c>
      <c r="J34" s="98">
        <v>4</v>
      </c>
      <c r="K34" s="98"/>
      <c r="L34" s="98"/>
      <c r="M34" s="98"/>
      <c r="N34" s="98"/>
      <c r="O34" s="98"/>
      <c r="P34" s="98"/>
      <c r="Q34" s="98">
        <v>1</v>
      </c>
      <c r="R34" s="98"/>
      <c r="S34" s="98"/>
      <c r="T34" s="98"/>
      <c r="U34" s="17">
        <f>F34+SUM(J34:T34)</f>
        <v>9.34</v>
      </c>
      <c r="V34" s="65"/>
    </row>
    <row r="35" spans="1:67" ht="25.5">
      <c r="A35" s="134">
        <v>32</v>
      </c>
      <c r="B35" s="103" t="s">
        <v>343</v>
      </c>
      <c r="C35" s="74" t="s">
        <v>345</v>
      </c>
      <c r="D35" s="18" t="s">
        <v>346</v>
      </c>
      <c r="E35" s="103">
        <v>3</v>
      </c>
      <c r="F35" s="16">
        <v>4.31</v>
      </c>
      <c r="G35" s="16">
        <v>31570.91</v>
      </c>
      <c r="H35" s="20">
        <v>5</v>
      </c>
      <c r="I35" s="16">
        <f>G35/H35/3</f>
        <v>2104.7273333333333</v>
      </c>
      <c r="J35" s="98">
        <v>4</v>
      </c>
      <c r="K35" s="98"/>
      <c r="L35" s="98"/>
      <c r="M35" s="98">
        <v>1</v>
      </c>
      <c r="N35" s="98"/>
      <c r="O35" s="98"/>
      <c r="P35" s="98"/>
      <c r="Q35" s="98"/>
      <c r="R35" s="98"/>
      <c r="S35" s="98"/>
      <c r="T35" s="98"/>
      <c r="U35" s="17">
        <f>F35+SUM(J35:T35)</f>
        <v>9.309999999999999</v>
      </c>
      <c r="V35" s="65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</row>
    <row r="36" spans="1:22" ht="25.5">
      <c r="A36" s="134">
        <v>33</v>
      </c>
      <c r="B36" s="103" t="s">
        <v>464</v>
      </c>
      <c r="C36" s="71" t="s">
        <v>465</v>
      </c>
      <c r="D36" s="15" t="s">
        <v>466</v>
      </c>
      <c r="E36" s="103">
        <v>4</v>
      </c>
      <c r="F36" s="16">
        <v>4.18</v>
      </c>
      <c r="G36" s="16">
        <v>29372.85</v>
      </c>
      <c r="H36" s="20">
        <v>6</v>
      </c>
      <c r="I36" s="16">
        <f>G36/H36/3</f>
        <v>1631.8249999999998</v>
      </c>
      <c r="J36" s="98">
        <v>4</v>
      </c>
      <c r="K36" s="98"/>
      <c r="L36" s="98"/>
      <c r="M36" s="98">
        <v>1</v>
      </c>
      <c r="N36" s="98"/>
      <c r="O36" s="98"/>
      <c r="P36" s="98"/>
      <c r="Q36" s="98"/>
      <c r="R36" s="98"/>
      <c r="S36" s="98"/>
      <c r="T36" s="98"/>
      <c r="U36" s="17">
        <f>F36+SUM(J36:T36)</f>
        <v>9.18</v>
      </c>
      <c r="V36" s="65"/>
    </row>
    <row r="37" spans="1:22" ht="25.5">
      <c r="A37" s="134">
        <v>34</v>
      </c>
      <c r="B37" s="103" t="s">
        <v>222</v>
      </c>
      <c r="C37" s="74" t="s">
        <v>223</v>
      </c>
      <c r="D37" s="18" t="s">
        <v>224</v>
      </c>
      <c r="E37" s="103">
        <v>1</v>
      </c>
      <c r="F37" s="16">
        <v>4.04</v>
      </c>
      <c r="G37" s="16">
        <v>22256.49</v>
      </c>
      <c r="H37" s="20">
        <v>6</v>
      </c>
      <c r="I37" s="16">
        <f>G37/H37/3</f>
        <v>1236.4716666666668</v>
      </c>
      <c r="J37" s="98">
        <v>4</v>
      </c>
      <c r="K37" s="98"/>
      <c r="L37" s="98"/>
      <c r="M37" s="98">
        <v>1</v>
      </c>
      <c r="N37" s="98"/>
      <c r="O37" s="98"/>
      <c r="P37" s="98"/>
      <c r="Q37" s="98"/>
      <c r="R37" s="98"/>
      <c r="S37" s="98"/>
      <c r="T37" s="98"/>
      <c r="U37" s="17">
        <f>F37+SUM(J37:T37)</f>
        <v>9.04</v>
      </c>
      <c r="V37" s="65"/>
    </row>
    <row r="38" spans="1:22" ht="25.5">
      <c r="A38" s="134">
        <v>35</v>
      </c>
      <c r="B38" s="211" t="s">
        <v>400</v>
      </c>
      <c r="C38" s="14" t="s">
        <v>401</v>
      </c>
      <c r="D38" s="18" t="s">
        <v>402</v>
      </c>
      <c r="E38" s="109">
        <v>4</v>
      </c>
      <c r="F38" s="16">
        <v>4</v>
      </c>
      <c r="G38" s="16">
        <v>18751.65</v>
      </c>
      <c r="H38" s="20">
        <v>3</v>
      </c>
      <c r="I38" s="16">
        <f>G38/H38/3</f>
        <v>2083.516666666667</v>
      </c>
      <c r="J38" s="98">
        <v>4</v>
      </c>
      <c r="K38" s="98"/>
      <c r="L38" s="98"/>
      <c r="M38" s="98">
        <v>1</v>
      </c>
      <c r="N38" s="98"/>
      <c r="O38" s="98"/>
      <c r="P38" s="98"/>
      <c r="Q38" s="98"/>
      <c r="R38" s="98"/>
      <c r="S38" s="98"/>
      <c r="T38" s="98"/>
      <c r="U38" s="17">
        <f>F38+SUM(J38:T38)</f>
        <v>9</v>
      </c>
      <c r="V38" s="65"/>
    </row>
    <row r="39" spans="1:22" ht="25.5">
      <c r="A39" s="134">
        <v>36</v>
      </c>
      <c r="B39" s="103">
        <v>202</v>
      </c>
      <c r="C39" s="71" t="s">
        <v>417</v>
      </c>
      <c r="D39" s="15" t="s">
        <v>409</v>
      </c>
      <c r="E39" s="103">
        <v>2</v>
      </c>
      <c r="F39" s="16">
        <v>5</v>
      </c>
      <c r="G39" s="16">
        <v>21816.99</v>
      </c>
      <c r="H39" s="20">
        <v>3</v>
      </c>
      <c r="I39" s="16">
        <f>G39/H39/3</f>
        <v>2424.11</v>
      </c>
      <c r="J39" s="98"/>
      <c r="K39" s="98">
        <v>2</v>
      </c>
      <c r="L39" s="98"/>
      <c r="M39" s="98"/>
      <c r="N39" s="98"/>
      <c r="O39" s="98">
        <v>1</v>
      </c>
      <c r="P39" s="98"/>
      <c r="Q39" s="98"/>
      <c r="R39" s="98"/>
      <c r="S39" s="98"/>
      <c r="T39" s="98"/>
      <c r="U39" s="17">
        <f>F39+SUM(J39:T39)</f>
        <v>8</v>
      </c>
      <c r="V39" s="65"/>
    </row>
    <row r="40" spans="1:22" ht="12.75">
      <c r="A40" s="134">
        <v>37</v>
      </c>
      <c r="B40" s="103">
        <v>314</v>
      </c>
      <c r="C40" s="71" t="s">
        <v>586</v>
      </c>
      <c r="D40" s="15" t="s">
        <v>185</v>
      </c>
      <c r="E40" s="103">
        <v>4</v>
      </c>
      <c r="F40" s="16">
        <v>5</v>
      </c>
      <c r="G40" s="16">
        <v>73467.42</v>
      </c>
      <c r="H40" s="20">
        <v>7</v>
      </c>
      <c r="I40" s="16">
        <f>G40/H40/3</f>
        <v>3498.448571428571</v>
      </c>
      <c r="J40" s="98"/>
      <c r="K40" s="98">
        <v>2</v>
      </c>
      <c r="L40" s="98"/>
      <c r="M40" s="98"/>
      <c r="N40" s="98"/>
      <c r="O40" s="98"/>
      <c r="P40" s="98"/>
      <c r="Q40" s="98"/>
      <c r="R40" s="98">
        <v>1</v>
      </c>
      <c r="S40" s="98"/>
      <c r="T40" s="98"/>
      <c r="U40" s="17">
        <f>F40+SUM(J40:T40)</f>
        <v>8</v>
      </c>
      <c r="V40" s="65"/>
    </row>
    <row r="41" spans="1:22" ht="51">
      <c r="A41" s="134">
        <v>38</v>
      </c>
      <c r="B41" s="103">
        <v>340</v>
      </c>
      <c r="C41" s="74" t="s">
        <v>618</v>
      </c>
      <c r="D41" s="18" t="s">
        <v>619</v>
      </c>
      <c r="E41" s="103">
        <v>1</v>
      </c>
      <c r="F41" s="16">
        <v>5</v>
      </c>
      <c r="G41" s="16">
        <v>61678.68</v>
      </c>
      <c r="H41" s="20">
        <v>9</v>
      </c>
      <c r="I41" s="16">
        <f>G41/H41/3</f>
        <v>2284.3955555555553</v>
      </c>
      <c r="J41" s="98"/>
      <c r="K41" s="98">
        <v>2</v>
      </c>
      <c r="L41" s="98"/>
      <c r="M41" s="98">
        <v>1</v>
      </c>
      <c r="N41" s="98"/>
      <c r="O41" s="98"/>
      <c r="P41" s="98"/>
      <c r="Q41" s="98"/>
      <c r="R41" s="98"/>
      <c r="S41" s="98"/>
      <c r="T41" s="98"/>
      <c r="U41" s="17">
        <f>F41+SUM(J41:T41)</f>
        <v>8</v>
      </c>
      <c r="V41" s="65"/>
    </row>
    <row r="42" spans="1:22" ht="63.75">
      <c r="A42" s="134">
        <v>39</v>
      </c>
      <c r="B42" s="103">
        <v>278</v>
      </c>
      <c r="C42" s="71" t="s">
        <v>534</v>
      </c>
      <c r="D42" s="15" t="s">
        <v>536</v>
      </c>
      <c r="E42" s="103" t="s">
        <v>535</v>
      </c>
      <c r="F42" s="16">
        <v>4.87</v>
      </c>
      <c r="G42" s="16">
        <v>39857.92</v>
      </c>
      <c r="H42" s="20">
        <v>5</v>
      </c>
      <c r="I42" s="16">
        <f>G42/H42/3</f>
        <v>2657.1946666666668</v>
      </c>
      <c r="J42" s="98"/>
      <c r="K42" s="98">
        <v>2</v>
      </c>
      <c r="L42" s="98"/>
      <c r="M42" s="98"/>
      <c r="N42" s="98"/>
      <c r="O42" s="98"/>
      <c r="P42" s="98"/>
      <c r="Q42" s="98"/>
      <c r="R42" s="98">
        <v>1</v>
      </c>
      <c r="S42" s="98"/>
      <c r="T42" s="98"/>
      <c r="U42" s="17">
        <f>F42+SUM(J42:T42)</f>
        <v>7.87</v>
      </c>
      <c r="V42" s="65"/>
    </row>
    <row r="43" spans="1:22" ht="25.5">
      <c r="A43" s="134">
        <v>40</v>
      </c>
      <c r="B43" s="211" t="s">
        <v>207</v>
      </c>
      <c r="C43" s="14" t="s">
        <v>208</v>
      </c>
      <c r="D43" s="18" t="s">
        <v>209</v>
      </c>
      <c r="E43" s="109">
        <v>2</v>
      </c>
      <c r="F43" s="16">
        <v>4.84</v>
      </c>
      <c r="G43" s="16">
        <v>50666.1</v>
      </c>
      <c r="H43" s="20">
        <v>5</v>
      </c>
      <c r="I43" s="16">
        <f>G43/H43/3</f>
        <v>3377.74</v>
      </c>
      <c r="J43" s="98"/>
      <c r="K43" s="98">
        <v>2</v>
      </c>
      <c r="L43" s="98"/>
      <c r="M43" s="98"/>
      <c r="N43" s="98"/>
      <c r="O43" s="98"/>
      <c r="P43" s="98"/>
      <c r="Q43" s="98"/>
      <c r="R43" s="98">
        <v>1</v>
      </c>
      <c r="S43" s="98"/>
      <c r="T43" s="98"/>
      <c r="U43" s="17">
        <f>F43+SUM(J43:T43)</f>
        <v>7.84</v>
      </c>
      <c r="V43" s="65"/>
    </row>
    <row r="44" spans="1:22" ht="25.5">
      <c r="A44" s="134">
        <v>41</v>
      </c>
      <c r="B44" s="103" t="s">
        <v>249</v>
      </c>
      <c r="C44" s="74" t="s">
        <v>250</v>
      </c>
      <c r="D44" s="18" t="s">
        <v>121</v>
      </c>
      <c r="E44" s="103">
        <v>4</v>
      </c>
      <c r="F44" s="16">
        <v>4.6</v>
      </c>
      <c r="G44" s="16">
        <v>44931.69</v>
      </c>
      <c r="H44" s="20">
        <v>4</v>
      </c>
      <c r="I44" s="16">
        <f>G44/H44/3</f>
        <v>3744.3075000000003</v>
      </c>
      <c r="J44" s="98"/>
      <c r="K44" s="98">
        <v>2</v>
      </c>
      <c r="L44" s="98"/>
      <c r="M44" s="98"/>
      <c r="N44" s="98"/>
      <c r="O44" s="98"/>
      <c r="P44" s="98"/>
      <c r="Q44" s="98">
        <v>1</v>
      </c>
      <c r="R44" s="98"/>
      <c r="S44" s="98"/>
      <c r="T44" s="98"/>
      <c r="U44" s="17">
        <f>F44+SUM(J44:T44)</f>
        <v>7.6</v>
      </c>
      <c r="V44" s="65"/>
    </row>
    <row r="45" spans="1:22" ht="25.5">
      <c r="A45" s="134">
        <v>42</v>
      </c>
      <c r="B45" s="103">
        <v>298</v>
      </c>
      <c r="C45" s="71" t="s">
        <v>563</v>
      </c>
      <c r="D45" s="15" t="s">
        <v>564</v>
      </c>
      <c r="E45" s="103">
        <v>3</v>
      </c>
      <c r="F45" s="16">
        <v>4.53</v>
      </c>
      <c r="G45" s="16">
        <v>45108.89</v>
      </c>
      <c r="H45" s="20">
        <v>4</v>
      </c>
      <c r="I45" s="16">
        <f>G45/H45/3</f>
        <v>3759.0741666666668</v>
      </c>
      <c r="J45" s="98"/>
      <c r="K45" s="98">
        <v>2</v>
      </c>
      <c r="L45" s="98"/>
      <c r="M45" s="98"/>
      <c r="N45" s="98"/>
      <c r="O45" s="98"/>
      <c r="P45" s="98"/>
      <c r="Q45" s="98"/>
      <c r="R45" s="98">
        <v>1</v>
      </c>
      <c r="S45" s="98"/>
      <c r="T45" s="98"/>
      <c r="U45" s="17">
        <f>F45+SUM(J45:T45)</f>
        <v>7.53</v>
      </c>
      <c r="V45" s="65"/>
    </row>
    <row r="46" spans="1:22" ht="38.25">
      <c r="A46" s="134">
        <v>43</v>
      </c>
      <c r="B46" s="103" t="s">
        <v>532</v>
      </c>
      <c r="C46" s="71" t="s">
        <v>533</v>
      </c>
      <c r="D46" s="15" t="s">
        <v>388</v>
      </c>
      <c r="E46" s="103">
        <v>3</v>
      </c>
      <c r="F46" s="16">
        <v>4.03</v>
      </c>
      <c r="G46" s="16">
        <v>39857.92</v>
      </c>
      <c r="H46" s="20">
        <v>5</v>
      </c>
      <c r="I46" s="16">
        <f>G46/H46/3</f>
        <v>2657.1946666666668</v>
      </c>
      <c r="J46" s="98"/>
      <c r="K46" s="98">
        <v>2</v>
      </c>
      <c r="L46" s="98"/>
      <c r="M46" s="98"/>
      <c r="N46" s="98"/>
      <c r="O46" s="98"/>
      <c r="P46" s="98"/>
      <c r="Q46" s="98"/>
      <c r="R46" s="98">
        <v>1</v>
      </c>
      <c r="S46" s="98"/>
      <c r="T46" s="98"/>
      <c r="U46" s="17">
        <f>F46+SUM(J46:T46)</f>
        <v>7.03</v>
      </c>
      <c r="V46" s="65"/>
    </row>
    <row r="47" spans="1:22" ht="38.25">
      <c r="A47" s="134">
        <v>44</v>
      </c>
      <c r="B47" s="103">
        <v>15</v>
      </c>
      <c r="C47" s="74" t="s">
        <v>64</v>
      </c>
      <c r="D47" s="18" t="s">
        <v>65</v>
      </c>
      <c r="E47" s="103">
        <v>1</v>
      </c>
      <c r="F47" s="16">
        <v>5</v>
      </c>
      <c r="G47" s="16">
        <v>36699.47</v>
      </c>
      <c r="H47" s="20">
        <v>4</v>
      </c>
      <c r="I47" s="16">
        <f>G47/H47/3</f>
        <v>3058.289166666667</v>
      </c>
      <c r="J47" s="98"/>
      <c r="K47" s="98">
        <v>2</v>
      </c>
      <c r="L47" s="98"/>
      <c r="M47" s="98"/>
      <c r="N47" s="98"/>
      <c r="O47" s="98"/>
      <c r="P47" s="98"/>
      <c r="Q47" s="98"/>
      <c r="R47" s="98"/>
      <c r="S47" s="98"/>
      <c r="T47" s="98"/>
      <c r="U47" s="17">
        <f>F47+SUM(J47:T47)</f>
        <v>7</v>
      </c>
      <c r="V47" s="65"/>
    </row>
    <row r="48" spans="1:22" ht="25.5">
      <c r="A48" s="134">
        <v>45</v>
      </c>
      <c r="B48" s="103" t="s">
        <v>548</v>
      </c>
      <c r="C48" s="71" t="s">
        <v>549</v>
      </c>
      <c r="D48" s="15" t="s">
        <v>298</v>
      </c>
      <c r="E48" s="103">
        <v>1</v>
      </c>
      <c r="F48" s="16">
        <v>4.79</v>
      </c>
      <c r="G48" s="16">
        <v>49324.02</v>
      </c>
      <c r="H48" s="20">
        <v>7</v>
      </c>
      <c r="I48" s="16">
        <f>G48/H48/3</f>
        <v>2348.7628571428572</v>
      </c>
      <c r="J48" s="98"/>
      <c r="K48" s="98">
        <v>2</v>
      </c>
      <c r="L48" s="98"/>
      <c r="M48" s="98"/>
      <c r="N48" s="98"/>
      <c r="O48" s="98"/>
      <c r="P48" s="98"/>
      <c r="Q48" s="98"/>
      <c r="R48" s="98"/>
      <c r="S48" s="98"/>
      <c r="T48" s="98"/>
      <c r="U48" s="17">
        <f>F48+SUM(J48:T48)</f>
        <v>6.79</v>
      </c>
      <c r="V48" s="65"/>
    </row>
    <row r="49" spans="1:22" ht="12.75">
      <c r="A49" s="134">
        <v>46</v>
      </c>
      <c r="B49" s="103" t="s">
        <v>308</v>
      </c>
      <c r="C49" s="74" t="s">
        <v>309</v>
      </c>
      <c r="D49" s="18" t="s">
        <v>310</v>
      </c>
      <c r="E49" s="103">
        <v>3</v>
      </c>
      <c r="F49" s="16">
        <v>4.75</v>
      </c>
      <c r="G49" s="16">
        <v>31673.54</v>
      </c>
      <c r="H49" s="20">
        <v>4</v>
      </c>
      <c r="I49" s="16">
        <f>G49/H49/3</f>
        <v>2639.4616666666666</v>
      </c>
      <c r="J49" s="98"/>
      <c r="K49" s="98">
        <v>2</v>
      </c>
      <c r="L49" s="98"/>
      <c r="M49" s="98"/>
      <c r="N49" s="98"/>
      <c r="O49" s="98"/>
      <c r="P49" s="98"/>
      <c r="Q49" s="98"/>
      <c r="R49" s="98"/>
      <c r="S49" s="98"/>
      <c r="T49" s="98"/>
      <c r="U49" s="17">
        <f>F49+SUM(J49:T49)</f>
        <v>6.75</v>
      </c>
      <c r="V49" s="65"/>
    </row>
    <row r="50" spans="1:22" ht="25.5">
      <c r="A50" s="134">
        <v>47</v>
      </c>
      <c r="B50" s="103">
        <v>273</v>
      </c>
      <c r="C50" s="71" t="s">
        <v>523</v>
      </c>
      <c r="D50" s="15" t="s">
        <v>524</v>
      </c>
      <c r="E50" s="103">
        <v>3</v>
      </c>
      <c r="F50" s="16">
        <v>4.64</v>
      </c>
      <c r="G50" s="16">
        <v>43533.14</v>
      </c>
      <c r="H50" s="20">
        <v>5</v>
      </c>
      <c r="I50" s="16">
        <f>G50/H50/3</f>
        <v>2902.2093333333337</v>
      </c>
      <c r="J50" s="98"/>
      <c r="K50" s="98">
        <v>2</v>
      </c>
      <c r="L50" s="98"/>
      <c r="M50" s="98"/>
      <c r="N50" s="98"/>
      <c r="O50" s="98"/>
      <c r="P50" s="98"/>
      <c r="Q50" s="98"/>
      <c r="R50" s="98"/>
      <c r="S50" s="98"/>
      <c r="T50" s="98"/>
      <c r="U50" s="17">
        <f>F50+SUM(J50:T50)</f>
        <v>6.64</v>
      </c>
      <c r="V50" s="65"/>
    </row>
    <row r="51" spans="1:22" ht="25.5">
      <c r="A51" s="134">
        <v>48</v>
      </c>
      <c r="B51" s="103" t="s">
        <v>296</v>
      </c>
      <c r="C51" s="74" t="s">
        <v>297</v>
      </c>
      <c r="D51" s="18" t="s">
        <v>298</v>
      </c>
      <c r="E51" s="103">
        <v>3</v>
      </c>
      <c r="F51" s="16">
        <v>4.48</v>
      </c>
      <c r="G51" s="16">
        <v>45844.36</v>
      </c>
      <c r="H51" s="20">
        <v>5</v>
      </c>
      <c r="I51" s="16">
        <f>G51/H51/3</f>
        <v>3056.2906666666663</v>
      </c>
      <c r="J51" s="98"/>
      <c r="K51" s="98">
        <v>2</v>
      </c>
      <c r="L51" s="98"/>
      <c r="M51" s="98"/>
      <c r="N51" s="98"/>
      <c r="O51" s="98"/>
      <c r="P51" s="98"/>
      <c r="Q51" s="98"/>
      <c r="R51" s="98"/>
      <c r="S51" s="98"/>
      <c r="T51" s="98"/>
      <c r="U51" s="17">
        <f>F51+SUM(J51:T51)</f>
        <v>6.48</v>
      </c>
      <c r="V51" s="65"/>
    </row>
    <row r="52" spans="1:22" ht="38.25">
      <c r="A52" s="134">
        <v>49</v>
      </c>
      <c r="B52" s="103" t="s">
        <v>211</v>
      </c>
      <c r="C52" s="74" t="s">
        <v>212</v>
      </c>
      <c r="D52" s="18" t="s">
        <v>213</v>
      </c>
      <c r="E52" s="29">
        <v>4</v>
      </c>
      <c r="F52" s="16">
        <v>4.32</v>
      </c>
      <c r="G52" s="16">
        <v>22213.56</v>
      </c>
      <c r="H52" s="20">
        <v>3</v>
      </c>
      <c r="I52" s="16">
        <f>G52/H52/3</f>
        <v>2468.1733333333336</v>
      </c>
      <c r="J52" s="98"/>
      <c r="K52" s="98">
        <v>2</v>
      </c>
      <c r="L52" s="98"/>
      <c r="M52" s="98"/>
      <c r="N52" s="98"/>
      <c r="O52" s="98"/>
      <c r="P52" s="98"/>
      <c r="Q52" s="98"/>
      <c r="R52" s="98"/>
      <c r="S52" s="98"/>
      <c r="T52" s="98"/>
      <c r="U52" s="17">
        <f>F52+SUM(J52:T52)</f>
        <v>6.32</v>
      </c>
      <c r="V52" s="65"/>
    </row>
    <row r="53" spans="1:22" ht="12.75">
      <c r="A53" s="134">
        <v>50</v>
      </c>
      <c r="B53" s="103" t="s">
        <v>357</v>
      </c>
      <c r="C53" s="74" t="s">
        <v>358</v>
      </c>
      <c r="D53" s="18" t="s">
        <v>105</v>
      </c>
      <c r="E53" s="103">
        <v>4</v>
      </c>
      <c r="F53" s="16">
        <v>4.04</v>
      </c>
      <c r="G53" s="16">
        <v>46956.45</v>
      </c>
      <c r="H53" s="20">
        <v>7</v>
      </c>
      <c r="I53" s="16">
        <f>G53/H53/3</f>
        <v>2236.0214285714287</v>
      </c>
      <c r="J53" s="98"/>
      <c r="K53" s="98">
        <v>2</v>
      </c>
      <c r="L53" s="98"/>
      <c r="M53" s="98"/>
      <c r="N53" s="98"/>
      <c r="O53" s="98"/>
      <c r="P53" s="98"/>
      <c r="Q53" s="98"/>
      <c r="R53" s="98"/>
      <c r="S53" s="98"/>
      <c r="T53" s="98"/>
      <c r="U53" s="17">
        <f>F53+SUM(J53:T53)</f>
        <v>6.04</v>
      </c>
      <c r="V53" s="65"/>
    </row>
    <row r="54" spans="1:22" ht="51">
      <c r="A54" s="134">
        <v>51</v>
      </c>
      <c r="B54" s="103">
        <v>29</v>
      </c>
      <c r="C54" s="74" t="s">
        <v>95</v>
      </c>
      <c r="D54" s="18" t="s">
        <v>125</v>
      </c>
      <c r="E54" s="103">
        <v>1</v>
      </c>
      <c r="F54" s="16"/>
      <c r="G54" s="16"/>
      <c r="H54" s="20"/>
      <c r="I54" s="16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17">
        <f>F54+SUM(J54:T54)</f>
        <v>0</v>
      </c>
      <c r="V54" s="18" t="s">
        <v>96</v>
      </c>
    </row>
    <row r="55" spans="1:22" ht="38.25">
      <c r="A55" s="134">
        <v>52</v>
      </c>
      <c r="B55" s="103">
        <v>67</v>
      </c>
      <c r="C55" s="74" t="s">
        <v>171</v>
      </c>
      <c r="D55" s="18" t="s">
        <v>43</v>
      </c>
      <c r="E55" s="103">
        <v>1</v>
      </c>
      <c r="F55" s="16">
        <v>3.23</v>
      </c>
      <c r="G55" s="16"/>
      <c r="H55" s="20"/>
      <c r="I55" s="16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17">
        <v>0</v>
      </c>
      <c r="V55" s="65" t="s">
        <v>198</v>
      </c>
    </row>
    <row r="56" spans="1:22" ht="89.25">
      <c r="A56" s="134">
        <v>53</v>
      </c>
      <c r="B56" s="103">
        <v>123</v>
      </c>
      <c r="C56" s="74" t="s">
        <v>273</v>
      </c>
      <c r="D56" s="18" t="s">
        <v>237</v>
      </c>
      <c r="E56" s="103">
        <v>3</v>
      </c>
      <c r="F56" s="16"/>
      <c r="G56" s="16"/>
      <c r="H56" s="20"/>
      <c r="I56" s="16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17">
        <f>F56+SUM(J56:T56)</f>
        <v>0</v>
      </c>
      <c r="V56" s="65" t="s">
        <v>274</v>
      </c>
    </row>
    <row r="57" spans="1:22" ht="38.25">
      <c r="A57" s="134">
        <v>54</v>
      </c>
      <c r="B57" s="103">
        <v>169</v>
      </c>
      <c r="C57" s="74" t="s">
        <v>356</v>
      </c>
      <c r="D57" s="18" t="s">
        <v>289</v>
      </c>
      <c r="E57" s="103">
        <v>3</v>
      </c>
      <c r="F57" s="16">
        <v>3.86</v>
      </c>
      <c r="G57" s="16"/>
      <c r="H57" s="20"/>
      <c r="I57" s="16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17">
        <v>0</v>
      </c>
      <c r="V57" s="65" t="s">
        <v>198</v>
      </c>
    </row>
    <row r="58" spans="1:22" ht="63.75">
      <c r="A58" s="134">
        <v>55</v>
      </c>
      <c r="B58" s="103">
        <v>179</v>
      </c>
      <c r="C58" s="74" t="s">
        <v>375</v>
      </c>
      <c r="D58" s="18" t="s">
        <v>376</v>
      </c>
      <c r="E58" s="103">
        <v>2</v>
      </c>
      <c r="F58" s="16"/>
      <c r="G58" s="16"/>
      <c r="H58" s="20"/>
      <c r="I58" s="16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17">
        <f>F58+SUM(J58:T58)</f>
        <v>0</v>
      </c>
      <c r="V58" s="65" t="s">
        <v>377</v>
      </c>
    </row>
    <row r="59" spans="1:22" ht="102">
      <c r="A59" s="134">
        <v>56</v>
      </c>
      <c r="B59" s="103">
        <v>183</v>
      </c>
      <c r="C59" s="74" t="s">
        <v>383</v>
      </c>
      <c r="D59" s="18" t="s">
        <v>47</v>
      </c>
      <c r="E59" s="103">
        <v>5</v>
      </c>
      <c r="F59" s="16"/>
      <c r="G59" s="16"/>
      <c r="H59" s="20"/>
      <c r="I59" s="16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17">
        <f>F59+SUM(J59:T59)</f>
        <v>0</v>
      </c>
      <c r="V59" s="65" t="s">
        <v>384</v>
      </c>
    </row>
    <row r="60" spans="1:22" ht="102">
      <c r="A60" s="134">
        <v>57</v>
      </c>
      <c r="B60" s="103">
        <v>184</v>
      </c>
      <c r="C60" s="74" t="s">
        <v>385</v>
      </c>
      <c r="D60" s="18" t="s">
        <v>47</v>
      </c>
      <c r="E60" s="103">
        <v>2</v>
      </c>
      <c r="F60" s="16"/>
      <c r="G60" s="16"/>
      <c r="H60" s="20"/>
      <c r="I60" s="16" t="e">
        <f>G60/H60/3</f>
        <v>#DIV/0!</v>
      </c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17">
        <f>F60+SUM(J60:T60)</f>
        <v>0</v>
      </c>
      <c r="V60" s="65" t="s">
        <v>384</v>
      </c>
    </row>
    <row r="61" spans="1:22" ht="204">
      <c r="A61" s="134">
        <v>58</v>
      </c>
      <c r="B61" s="103">
        <v>207</v>
      </c>
      <c r="C61" s="74" t="s">
        <v>425</v>
      </c>
      <c r="D61" s="18" t="s">
        <v>402</v>
      </c>
      <c r="E61" s="103">
        <v>2</v>
      </c>
      <c r="F61" s="16"/>
      <c r="G61" s="16"/>
      <c r="H61" s="20"/>
      <c r="I61" s="16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17">
        <f>F61+SUM(J61:T61)</f>
        <v>0</v>
      </c>
      <c r="V61" s="65" t="s">
        <v>636</v>
      </c>
    </row>
    <row r="62" spans="1:22" ht="114.75">
      <c r="A62" s="134">
        <v>59</v>
      </c>
      <c r="B62" s="103">
        <v>227</v>
      </c>
      <c r="C62" s="74" t="s">
        <v>449</v>
      </c>
      <c r="D62" s="18" t="s">
        <v>43</v>
      </c>
      <c r="E62" s="103">
        <v>2</v>
      </c>
      <c r="F62" s="16"/>
      <c r="G62" s="16"/>
      <c r="H62" s="20"/>
      <c r="I62" s="16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17">
        <f>F62+SUM(J62:T62)</f>
        <v>0</v>
      </c>
      <c r="V62" s="65" t="s">
        <v>450</v>
      </c>
    </row>
    <row r="63" spans="1:22" ht="165.75">
      <c r="A63" s="134">
        <v>60</v>
      </c>
      <c r="B63" s="103">
        <v>231</v>
      </c>
      <c r="C63" s="71" t="s">
        <v>455</v>
      </c>
      <c r="D63" s="15" t="s">
        <v>298</v>
      </c>
      <c r="E63" s="103">
        <v>1</v>
      </c>
      <c r="F63" s="16"/>
      <c r="G63" s="16"/>
      <c r="H63" s="20"/>
      <c r="I63" s="16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17">
        <f>F63+SUM(J63:T63)</f>
        <v>0</v>
      </c>
      <c r="V63" s="65" t="s">
        <v>456</v>
      </c>
    </row>
    <row r="64" spans="1:22" ht="216.75">
      <c r="A64" s="134">
        <v>61</v>
      </c>
      <c r="B64" s="103">
        <v>241</v>
      </c>
      <c r="C64" s="71" t="s">
        <v>469</v>
      </c>
      <c r="D64" s="15" t="s">
        <v>91</v>
      </c>
      <c r="E64" s="103">
        <v>1</v>
      </c>
      <c r="F64" s="16"/>
      <c r="G64" s="16"/>
      <c r="H64" s="20"/>
      <c r="I64" s="16" t="e">
        <f>G64/H64/3</f>
        <v>#DIV/0!</v>
      </c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17">
        <f>F64+SUM(J64:T64)</f>
        <v>0</v>
      </c>
      <c r="V64" s="65" t="s">
        <v>470</v>
      </c>
    </row>
    <row r="65" spans="1:22" ht="127.5">
      <c r="A65" s="134">
        <v>62</v>
      </c>
      <c r="B65" s="103">
        <v>242</v>
      </c>
      <c r="C65" s="71" t="s">
        <v>471</v>
      </c>
      <c r="D65" s="15" t="s">
        <v>472</v>
      </c>
      <c r="E65" s="103">
        <v>1</v>
      </c>
      <c r="F65" s="16"/>
      <c r="G65" s="16"/>
      <c r="H65" s="20"/>
      <c r="I65" s="16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17">
        <f>F65+SUM(J65:T65)</f>
        <v>0</v>
      </c>
      <c r="V65" s="65" t="s">
        <v>658</v>
      </c>
    </row>
    <row r="66" spans="1:22" ht="89.25">
      <c r="A66" s="134">
        <v>63</v>
      </c>
      <c r="B66" s="103">
        <v>291</v>
      </c>
      <c r="C66" s="74" t="s">
        <v>554</v>
      </c>
      <c r="D66" s="18" t="s">
        <v>555</v>
      </c>
      <c r="E66" s="103">
        <v>1</v>
      </c>
      <c r="F66" s="16"/>
      <c r="G66" s="16"/>
      <c r="H66" s="20"/>
      <c r="I66" s="16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17">
        <f>F66+SUM(J66:T66)</f>
        <v>0</v>
      </c>
      <c r="V66" s="65" t="s">
        <v>637</v>
      </c>
    </row>
    <row r="67" spans="1:22" ht="114.75">
      <c r="A67" s="134">
        <v>64</v>
      </c>
      <c r="B67" s="103">
        <v>307</v>
      </c>
      <c r="C67" s="71" t="s">
        <v>573</v>
      </c>
      <c r="D67" s="15" t="s">
        <v>574</v>
      </c>
      <c r="E67" s="103">
        <v>1</v>
      </c>
      <c r="F67" s="16"/>
      <c r="G67" s="16"/>
      <c r="H67" s="20"/>
      <c r="I67" s="16" t="e">
        <f>G67/H67/3</f>
        <v>#DIV/0!</v>
      </c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17">
        <f>F67+SUM(J67:T67)</f>
        <v>0</v>
      </c>
      <c r="V67" s="65" t="s">
        <v>575</v>
      </c>
    </row>
    <row r="68" spans="1:22" ht="38.25">
      <c r="A68" s="134">
        <v>65</v>
      </c>
      <c r="B68" s="103">
        <v>343</v>
      </c>
      <c r="C68" s="71" t="s">
        <v>622</v>
      </c>
      <c r="D68" s="15" t="s">
        <v>43</v>
      </c>
      <c r="E68" s="103">
        <v>3</v>
      </c>
      <c r="F68" s="16">
        <v>3.72</v>
      </c>
      <c r="G68" s="16"/>
      <c r="H68" s="20"/>
      <c r="I68" s="16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17">
        <v>0</v>
      </c>
      <c r="V68" s="65" t="s">
        <v>198</v>
      </c>
    </row>
    <row r="69" spans="14:25" ht="12.75">
      <c r="N69" s="47"/>
      <c r="O69" s="47"/>
      <c r="P69" s="48"/>
      <c r="Q69" s="49"/>
      <c r="R69" s="49"/>
      <c r="S69" s="50"/>
      <c r="T69" s="50"/>
      <c r="U69" s="50"/>
      <c r="V69" s="51"/>
      <c r="W69" s="10"/>
      <c r="X69" s="11"/>
      <c r="Y69" s="6"/>
    </row>
    <row r="70" spans="14:25" ht="12.75">
      <c r="N70" s="47"/>
      <c r="O70" s="47"/>
      <c r="P70" s="48"/>
      <c r="Q70" s="49"/>
      <c r="R70" s="49"/>
      <c r="S70" s="50"/>
      <c r="T70" s="50"/>
      <c r="U70" s="50"/>
      <c r="V70" s="51"/>
      <c r="W70" s="1"/>
      <c r="X70" s="11"/>
      <c r="Y70" s="6"/>
    </row>
    <row r="71" spans="3:25" ht="12.75">
      <c r="C71" s="78"/>
      <c r="N71" s="47"/>
      <c r="O71" s="47"/>
      <c r="P71" s="48"/>
      <c r="Q71" s="49"/>
      <c r="R71" s="49"/>
      <c r="S71" s="50"/>
      <c r="T71" s="50"/>
      <c r="U71" s="50"/>
      <c r="V71" s="50"/>
      <c r="W71" s="1"/>
      <c r="X71" s="11"/>
      <c r="Y71" s="6"/>
    </row>
    <row r="72" spans="14:25" ht="12.75">
      <c r="N72" s="47"/>
      <c r="O72" s="47"/>
      <c r="P72" s="48"/>
      <c r="Q72" s="174"/>
      <c r="R72" s="174"/>
      <c r="S72" s="174"/>
      <c r="T72" s="174"/>
      <c r="U72" s="174"/>
      <c r="V72" s="174"/>
      <c r="W72" s="174"/>
      <c r="X72" s="174"/>
      <c r="Y72" s="174"/>
    </row>
    <row r="73" spans="14:24" ht="14.25" customHeight="1">
      <c r="N73" s="47"/>
      <c r="O73" s="47"/>
      <c r="P73" s="48"/>
      <c r="Q73" s="63"/>
      <c r="R73" s="67"/>
      <c r="S73" s="50"/>
      <c r="T73" s="50"/>
      <c r="U73" s="50"/>
      <c r="V73" s="51"/>
      <c r="W73" s="1"/>
      <c r="X73" s="3"/>
    </row>
    <row r="74" spans="14:24" ht="12.75">
      <c r="N74" s="44"/>
      <c r="O74" s="44"/>
      <c r="P74" s="44"/>
      <c r="Q74" s="68"/>
      <c r="R74" s="68"/>
      <c r="S74" s="12"/>
      <c r="T74" s="12"/>
      <c r="U74" s="59"/>
      <c r="V74" s="44"/>
      <c r="W74" s="9"/>
      <c r="X74" s="3"/>
    </row>
    <row r="75" spans="14:25" ht="12.75">
      <c r="N75" s="42"/>
      <c r="O75" s="42"/>
      <c r="P75" s="42"/>
      <c r="Q75" s="42"/>
      <c r="R75" s="42"/>
      <c r="S75" s="42"/>
      <c r="T75" s="42"/>
      <c r="U75" s="37"/>
      <c r="V75" s="69"/>
      <c r="W75" s="2"/>
      <c r="X75" s="5"/>
      <c r="Y75" s="2"/>
    </row>
  </sheetData>
  <sheetProtection/>
  <mergeCells count="24">
    <mergeCell ref="R2:R3"/>
    <mergeCell ref="S2:S3"/>
    <mergeCell ref="T2:T3"/>
    <mergeCell ref="U2:U3"/>
    <mergeCell ref="V1:V3"/>
    <mergeCell ref="K2:K3"/>
    <mergeCell ref="L2:L3"/>
    <mergeCell ref="M2:M3"/>
    <mergeCell ref="N2:N3"/>
    <mergeCell ref="P2:P3"/>
    <mergeCell ref="Q2:Q3"/>
    <mergeCell ref="E1:E3"/>
    <mergeCell ref="F2:F3"/>
    <mergeCell ref="G2:G3"/>
    <mergeCell ref="H2:H3"/>
    <mergeCell ref="I2:I3"/>
    <mergeCell ref="J2:J3"/>
    <mergeCell ref="O2:O3"/>
    <mergeCell ref="A1:A3"/>
    <mergeCell ref="B1:B3"/>
    <mergeCell ref="C1:C3"/>
    <mergeCell ref="F1:T1"/>
    <mergeCell ref="Q72:Y72"/>
    <mergeCell ref="D1:D3"/>
  </mergeCells>
  <printOptions/>
  <pageMargins left="0.4330708661417323" right="0.4330708661417323" top="0.5511811023622047" bottom="0.5511811023622047" header="0.31496062992125984" footer="0.31496062992125984"/>
  <pageSetup fitToHeight="0" fitToWidth="1" horizontalDpi="600" verticalDpi="600" orientation="landscape" paperSize="8" r:id="rId1"/>
  <headerFooter alignWithMargins="0">
    <oddHeader>&amp;L&amp;"Arial,Podebljano"NATJEČAJ ZA DODJELU STIPENDIJA ZAGREBAČKE ŽUPANIJE 2020/2021 - PRIVREMENA LISTA ZA DODJELU STIPENDIJA - UČENICI PO SOCIJALNOM KRITERIJU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Y38"/>
  <sheetViews>
    <sheetView zoomScalePageLayoutView="0" workbookViewId="0" topLeftCell="A1">
      <pane ySplit="3" topLeftCell="A4" activePane="bottomLeft" state="frozen"/>
      <selection pane="topLeft" activeCell="D1" sqref="D1"/>
      <selection pane="bottomLeft" activeCell="C1" sqref="C1:C3"/>
    </sheetView>
  </sheetViews>
  <sheetFormatPr defaultColWidth="9.140625" defaultRowHeight="12.75"/>
  <cols>
    <col min="1" max="1" width="5.7109375" style="61" customWidth="1"/>
    <col min="2" max="2" width="5.7109375" style="90" customWidth="1"/>
    <col min="3" max="3" width="19.7109375" style="70" customWidth="1"/>
    <col min="4" max="4" width="23.57421875" style="38" customWidth="1"/>
    <col min="5" max="5" width="5.7109375" style="61" customWidth="1"/>
    <col min="6" max="6" width="5.7109375" style="60" customWidth="1"/>
    <col min="7" max="7" width="10.7109375" style="60" customWidth="1"/>
    <col min="8" max="8" width="5.7109375" style="92" customWidth="1"/>
    <col min="9" max="9" width="10.7109375" style="66" customWidth="1"/>
    <col min="10" max="20" width="5.7109375" style="66" customWidth="1"/>
    <col min="21" max="21" width="10.7109375" style="45" customWidth="1"/>
    <col min="22" max="22" width="20.7109375" style="19" customWidth="1"/>
    <col min="23" max="16384" width="9.140625" style="4" customWidth="1"/>
  </cols>
  <sheetData>
    <row r="1" spans="1:22" ht="60" customHeight="1">
      <c r="A1" s="165" t="s">
        <v>3</v>
      </c>
      <c r="B1" s="166" t="s">
        <v>34</v>
      </c>
      <c r="C1" s="155" t="s">
        <v>4</v>
      </c>
      <c r="D1" s="155" t="s">
        <v>5</v>
      </c>
      <c r="E1" s="143" t="s">
        <v>21</v>
      </c>
      <c r="F1" s="171" t="s">
        <v>25</v>
      </c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3"/>
      <c r="V1" s="179" t="s">
        <v>2</v>
      </c>
    </row>
    <row r="2" spans="1:22" s="8" customFormat="1" ht="60" customHeight="1">
      <c r="A2" s="165"/>
      <c r="B2" s="167"/>
      <c r="C2" s="156"/>
      <c r="D2" s="156"/>
      <c r="E2" s="144"/>
      <c r="F2" s="150" t="s">
        <v>7</v>
      </c>
      <c r="G2" s="150" t="s">
        <v>51</v>
      </c>
      <c r="H2" s="182" t="s">
        <v>22</v>
      </c>
      <c r="I2" s="150" t="s">
        <v>52</v>
      </c>
      <c r="J2" s="150" t="s">
        <v>23</v>
      </c>
      <c r="K2" s="150" t="s">
        <v>24</v>
      </c>
      <c r="L2" s="150" t="s">
        <v>26</v>
      </c>
      <c r="M2" s="150" t="s">
        <v>27</v>
      </c>
      <c r="N2" s="150" t="s">
        <v>28</v>
      </c>
      <c r="O2" s="150" t="s">
        <v>92</v>
      </c>
      <c r="P2" s="150" t="s">
        <v>29</v>
      </c>
      <c r="Q2" s="150" t="s">
        <v>30</v>
      </c>
      <c r="R2" s="150" t="s">
        <v>31</v>
      </c>
      <c r="S2" s="150" t="s">
        <v>32</v>
      </c>
      <c r="T2" s="150" t="s">
        <v>33</v>
      </c>
      <c r="U2" s="150" t="s">
        <v>0</v>
      </c>
      <c r="V2" s="180"/>
    </row>
    <row r="3" spans="1:22" ht="60" customHeight="1">
      <c r="A3" s="165"/>
      <c r="B3" s="168"/>
      <c r="C3" s="157"/>
      <c r="D3" s="157"/>
      <c r="E3" s="145"/>
      <c r="F3" s="152"/>
      <c r="G3" s="152"/>
      <c r="H3" s="183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81"/>
    </row>
    <row r="4" spans="1:22" ht="25.5">
      <c r="A4" s="134">
        <v>1</v>
      </c>
      <c r="B4" s="103">
        <v>102</v>
      </c>
      <c r="C4" s="74" t="s">
        <v>236</v>
      </c>
      <c r="D4" s="18" t="s">
        <v>237</v>
      </c>
      <c r="E4" s="103">
        <v>1</v>
      </c>
      <c r="F4" s="16">
        <v>3.15</v>
      </c>
      <c r="G4" s="16">
        <v>28111.41</v>
      </c>
      <c r="H4" s="20">
        <v>5</v>
      </c>
      <c r="I4" s="16">
        <f>G4/H4/3</f>
        <v>1874.094</v>
      </c>
      <c r="J4" s="16">
        <v>4</v>
      </c>
      <c r="K4" s="16"/>
      <c r="L4" s="16">
        <v>2</v>
      </c>
      <c r="M4" s="16">
        <v>1</v>
      </c>
      <c r="N4" s="16"/>
      <c r="O4" s="16"/>
      <c r="P4" s="16"/>
      <c r="Q4" s="16"/>
      <c r="R4" s="16"/>
      <c r="S4" s="16"/>
      <c r="T4" s="16">
        <v>2</v>
      </c>
      <c r="U4" s="17">
        <f aca="true" t="shared" si="0" ref="U4:U9">F4+J4+K4+L4+M4+N4+P4+Q4+R4+S4+T4+O4</f>
        <v>12.15</v>
      </c>
      <c r="V4" s="65"/>
    </row>
    <row r="5" spans="1:22" ht="25.5">
      <c r="A5" s="134">
        <v>2</v>
      </c>
      <c r="B5" s="103">
        <v>143</v>
      </c>
      <c r="C5" s="74" t="s">
        <v>311</v>
      </c>
      <c r="D5" s="18" t="s">
        <v>109</v>
      </c>
      <c r="E5" s="29">
        <v>1</v>
      </c>
      <c r="F5" s="16">
        <v>3</v>
      </c>
      <c r="G5" s="16">
        <v>1561.9</v>
      </c>
      <c r="H5" s="20">
        <v>6</v>
      </c>
      <c r="I5" s="16">
        <f>G5/H5/3</f>
        <v>86.77222222222223</v>
      </c>
      <c r="J5" s="16">
        <v>4</v>
      </c>
      <c r="K5" s="16"/>
      <c r="L5" s="16">
        <v>2</v>
      </c>
      <c r="M5" s="16">
        <v>1</v>
      </c>
      <c r="N5" s="16"/>
      <c r="O5" s="16"/>
      <c r="P5" s="16"/>
      <c r="Q5" s="16">
        <v>2</v>
      </c>
      <c r="R5" s="16"/>
      <c r="S5" s="16"/>
      <c r="T5" s="16"/>
      <c r="U5" s="17">
        <f t="shared" si="0"/>
        <v>12</v>
      </c>
      <c r="V5" s="65"/>
    </row>
    <row r="6" spans="1:22" ht="63.75">
      <c r="A6" s="134">
        <v>3</v>
      </c>
      <c r="B6" s="103">
        <v>232</v>
      </c>
      <c r="C6" s="74" t="s">
        <v>457</v>
      </c>
      <c r="D6" s="18" t="s">
        <v>42</v>
      </c>
      <c r="E6" s="103">
        <v>3</v>
      </c>
      <c r="F6" s="16"/>
      <c r="G6" s="16"/>
      <c r="H6" s="20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7">
        <f t="shared" si="0"/>
        <v>0</v>
      </c>
      <c r="V6" s="65" t="s">
        <v>659</v>
      </c>
    </row>
    <row r="7" spans="1:22" ht="25.5">
      <c r="A7" s="134">
        <v>4</v>
      </c>
      <c r="B7" s="103">
        <v>300</v>
      </c>
      <c r="C7" s="74" t="s">
        <v>567</v>
      </c>
      <c r="D7" s="18" t="s">
        <v>109</v>
      </c>
      <c r="E7" s="103">
        <v>1</v>
      </c>
      <c r="F7" s="16">
        <v>2.83</v>
      </c>
      <c r="G7" s="16">
        <v>0</v>
      </c>
      <c r="H7" s="20">
        <v>2</v>
      </c>
      <c r="I7" s="16">
        <f>G7/H7/3</f>
        <v>0</v>
      </c>
      <c r="J7" s="16">
        <v>4</v>
      </c>
      <c r="K7" s="16"/>
      <c r="L7" s="16">
        <v>2</v>
      </c>
      <c r="M7" s="16"/>
      <c r="N7" s="16">
        <v>2</v>
      </c>
      <c r="O7" s="16"/>
      <c r="P7" s="16"/>
      <c r="Q7" s="16"/>
      <c r="R7" s="16"/>
      <c r="S7" s="16"/>
      <c r="T7" s="16"/>
      <c r="U7" s="17">
        <f t="shared" si="0"/>
        <v>10.83</v>
      </c>
      <c r="V7" s="65"/>
    </row>
    <row r="8" spans="1:22" ht="25.5">
      <c r="A8" s="134">
        <v>5</v>
      </c>
      <c r="B8" s="103">
        <v>87</v>
      </c>
      <c r="C8" s="74" t="s">
        <v>206</v>
      </c>
      <c r="D8" s="18" t="s">
        <v>65</v>
      </c>
      <c r="E8" s="103">
        <v>3</v>
      </c>
      <c r="F8" s="16">
        <v>4.27</v>
      </c>
      <c r="G8" s="16">
        <v>22539.95</v>
      </c>
      <c r="H8" s="20">
        <v>5</v>
      </c>
      <c r="I8" s="16">
        <f>G8/H8/3</f>
        <v>1502.6633333333332</v>
      </c>
      <c r="J8" s="16">
        <v>4</v>
      </c>
      <c r="K8" s="16"/>
      <c r="L8" s="16"/>
      <c r="M8" s="16">
        <v>1</v>
      </c>
      <c r="N8" s="16"/>
      <c r="O8" s="16"/>
      <c r="P8" s="16"/>
      <c r="Q8" s="16"/>
      <c r="R8" s="16">
        <v>1</v>
      </c>
      <c r="S8" s="16"/>
      <c r="T8" s="16"/>
      <c r="U8" s="17">
        <f t="shared" si="0"/>
        <v>10.27</v>
      </c>
      <c r="V8" s="65"/>
    </row>
    <row r="9" spans="1:22" ht="25.5">
      <c r="A9" s="134">
        <v>6</v>
      </c>
      <c r="B9" s="103">
        <v>110</v>
      </c>
      <c r="C9" s="74" t="s">
        <v>247</v>
      </c>
      <c r="D9" s="18" t="s">
        <v>248</v>
      </c>
      <c r="E9" s="103">
        <v>2</v>
      </c>
      <c r="F9" s="16">
        <v>4.2</v>
      </c>
      <c r="G9" s="16">
        <v>12497.6</v>
      </c>
      <c r="H9" s="20">
        <v>7</v>
      </c>
      <c r="I9" s="16">
        <f>G9/H9/3</f>
        <v>595.1238095238095</v>
      </c>
      <c r="J9" s="16">
        <v>4</v>
      </c>
      <c r="K9" s="16"/>
      <c r="L9" s="16"/>
      <c r="M9" s="16">
        <v>1</v>
      </c>
      <c r="N9" s="16"/>
      <c r="O9" s="16"/>
      <c r="P9" s="16"/>
      <c r="Q9" s="16">
        <v>1</v>
      </c>
      <c r="R9" s="16"/>
      <c r="S9" s="16"/>
      <c r="T9" s="16"/>
      <c r="U9" s="17">
        <f t="shared" si="0"/>
        <v>10.2</v>
      </c>
      <c r="V9" s="65"/>
    </row>
    <row r="10" spans="1:22" ht="25.5">
      <c r="A10" s="134">
        <v>7</v>
      </c>
      <c r="B10" s="103">
        <v>208</v>
      </c>
      <c r="C10" s="74" t="s">
        <v>426</v>
      </c>
      <c r="D10" s="18" t="s">
        <v>54</v>
      </c>
      <c r="E10" s="103">
        <v>1</v>
      </c>
      <c r="F10" s="16">
        <v>3.54</v>
      </c>
      <c r="G10" s="16">
        <v>25718.47</v>
      </c>
      <c r="H10" s="20">
        <v>6</v>
      </c>
      <c r="I10" s="16">
        <f>G10/H10/3</f>
        <v>1428.8038888888889</v>
      </c>
      <c r="J10" s="16">
        <v>4</v>
      </c>
      <c r="K10" s="16"/>
      <c r="L10" s="16"/>
      <c r="M10" s="16">
        <v>1</v>
      </c>
      <c r="N10" s="16"/>
      <c r="O10" s="16"/>
      <c r="P10" s="16"/>
      <c r="Q10" s="16">
        <v>1</v>
      </c>
      <c r="R10" s="16"/>
      <c r="S10" s="16"/>
      <c r="T10" s="16"/>
      <c r="U10" s="17">
        <f aca="true" t="shared" si="1" ref="U10:U30">F10+J10+K10+L10+M10+N10+P10+Q10+R10+S10+T10+O10</f>
        <v>9.54</v>
      </c>
      <c r="V10" s="65"/>
    </row>
    <row r="11" spans="1:22" ht="25.5">
      <c r="A11" s="134">
        <v>8</v>
      </c>
      <c r="B11" s="103">
        <v>204</v>
      </c>
      <c r="C11" s="74" t="s">
        <v>420</v>
      </c>
      <c r="D11" s="18" t="s">
        <v>421</v>
      </c>
      <c r="E11" s="103">
        <v>1</v>
      </c>
      <c r="F11" s="16">
        <v>3.5</v>
      </c>
      <c r="G11" s="16">
        <v>24776.31</v>
      </c>
      <c r="H11" s="20">
        <v>4</v>
      </c>
      <c r="I11" s="16">
        <f>G11/H11/3</f>
        <v>2064.6925</v>
      </c>
      <c r="J11" s="16">
        <v>4</v>
      </c>
      <c r="K11" s="16"/>
      <c r="L11" s="16"/>
      <c r="M11" s="16">
        <v>1</v>
      </c>
      <c r="N11" s="16"/>
      <c r="O11" s="16"/>
      <c r="P11" s="16"/>
      <c r="Q11" s="16"/>
      <c r="R11" s="16">
        <v>1</v>
      </c>
      <c r="S11" s="16"/>
      <c r="T11" s="16"/>
      <c r="U11" s="17">
        <f t="shared" si="1"/>
        <v>9.5</v>
      </c>
      <c r="V11" s="65"/>
    </row>
    <row r="12" spans="1:22" ht="25.5">
      <c r="A12" s="134">
        <v>9</v>
      </c>
      <c r="B12" s="103">
        <v>325</v>
      </c>
      <c r="C12" s="74" t="s">
        <v>599</v>
      </c>
      <c r="D12" s="18" t="s">
        <v>42</v>
      </c>
      <c r="E12" s="103">
        <v>1</v>
      </c>
      <c r="F12" s="16">
        <v>3.46</v>
      </c>
      <c r="G12" s="16">
        <v>15767.32</v>
      </c>
      <c r="H12" s="20">
        <v>6</v>
      </c>
      <c r="I12" s="16">
        <f>G12/H12/3</f>
        <v>875.9622222222223</v>
      </c>
      <c r="J12" s="16">
        <v>4</v>
      </c>
      <c r="K12" s="16"/>
      <c r="L12" s="16"/>
      <c r="M12" s="16">
        <v>1</v>
      </c>
      <c r="N12" s="16"/>
      <c r="O12" s="16"/>
      <c r="P12" s="16"/>
      <c r="Q12" s="16">
        <v>1</v>
      </c>
      <c r="R12" s="16"/>
      <c r="S12" s="16"/>
      <c r="T12" s="16"/>
      <c r="U12" s="17">
        <f t="shared" si="1"/>
        <v>9.46</v>
      </c>
      <c r="V12" s="65"/>
    </row>
    <row r="13" spans="1:22" ht="26.25" thickBot="1">
      <c r="A13" s="200">
        <v>10</v>
      </c>
      <c r="B13" s="204">
        <v>124</v>
      </c>
      <c r="C13" s="209" t="s">
        <v>275</v>
      </c>
      <c r="D13" s="208" t="s">
        <v>237</v>
      </c>
      <c r="E13" s="204">
        <v>2</v>
      </c>
      <c r="F13" s="205">
        <v>4.32</v>
      </c>
      <c r="G13" s="205">
        <v>18110.97</v>
      </c>
      <c r="H13" s="213">
        <v>4</v>
      </c>
      <c r="I13" s="205">
        <f>G13/H13/3</f>
        <v>1509.2475000000002</v>
      </c>
      <c r="J13" s="205">
        <v>4</v>
      </c>
      <c r="K13" s="205"/>
      <c r="L13" s="205"/>
      <c r="M13" s="205"/>
      <c r="N13" s="205"/>
      <c r="O13" s="205"/>
      <c r="P13" s="205"/>
      <c r="Q13" s="205">
        <v>1</v>
      </c>
      <c r="R13" s="205"/>
      <c r="S13" s="205"/>
      <c r="T13" s="205"/>
      <c r="U13" s="207">
        <f t="shared" si="1"/>
        <v>9.32</v>
      </c>
      <c r="V13" s="214"/>
    </row>
    <row r="14" spans="1:22" ht="25.5">
      <c r="A14" s="129">
        <v>11</v>
      </c>
      <c r="B14" s="104">
        <v>103</v>
      </c>
      <c r="C14" s="75" t="s">
        <v>238</v>
      </c>
      <c r="D14" s="24" t="s">
        <v>237</v>
      </c>
      <c r="E14" s="104">
        <v>2</v>
      </c>
      <c r="F14" s="26">
        <v>4.07</v>
      </c>
      <c r="G14" s="26">
        <v>28111.41</v>
      </c>
      <c r="H14" s="25">
        <v>5</v>
      </c>
      <c r="I14" s="26">
        <f>G14/H14/3</f>
        <v>1874.094</v>
      </c>
      <c r="J14" s="26">
        <v>4</v>
      </c>
      <c r="K14" s="26"/>
      <c r="L14" s="26"/>
      <c r="M14" s="26">
        <v>1</v>
      </c>
      <c r="N14" s="26"/>
      <c r="O14" s="26"/>
      <c r="P14" s="26"/>
      <c r="Q14" s="26"/>
      <c r="R14" s="26"/>
      <c r="S14" s="26"/>
      <c r="T14" s="26"/>
      <c r="U14" s="27">
        <f t="shared" si="1"/>
        <v>9.07</v>
      </c>
      <c r="V14" s="212"/>
    </row>
    <row r="15" spans="1:22" ht="25.5">
      <c r="A15" s="134">
        <v>12</v>
      </c>
      <c r="B15" s="103">
        <v>249</v>
      </c>
      <c r="C15" s="71" t="s">
        <v>483</v>
      </c>
      <c r="D15" s="15" t="s">
        <v>484</v>
      </c>
      <c r="E15" s="103">
        <v>1</v>
      </c>
      <c r="F15" s="16">
        <v>4.04</v>
      </c>
      <c r="G15" s="16">
        <v>33120.1</v>
      </c>
      <c r="H15" s="20">
        <v>6</v>
      </c>
      <c r="I15" s="16">
        <f>G15/H15/3</f>
        <v>1840.0055555555555</v>
      </c>
      <c r="J15" s="16">
        <v>4</v>
      </c>
      <c r="K15" s="16"/>
      <c r="L15" s="16"/>
      <c r="M15" s="16">
        <v>1</v>
      </c>
      <c r="N15" s="16"/>
      <c r="O15" s="16"/>
      <c r="P15" s="16"/>
      <c r="Q15" s="16"/>
      <c r="R15" s="16"/>
      <c r="S15" s="16"/>
      <c r="T15" s="16"/>
      <c r="U15" s="17">
        <f t="shared" si="1"/>
        <v>9.04</v>
      </c>
      <c r="V15" s="65"/>
    </row>
    <row r="16" spans="1:22" ht="25.5">
      <c r="A16" s="134">
        <v>13</v>
      </c>
      <c r="B16" s="103">
        <v>59</v>
      </c>
      <c r="C16" s="74" t="s">
        <v>155</v>
      </c>
      <c r="D16" s="18" t="s">
        <v>156</v>
      </c>
      <c r="E16" s="103">
        <v>1</v>
      </c>
      <c r="F16" s="16">
        <v>3.83</v>
      </c>
      <c r="G16" s="16">
        <v>10500</v>
      </c>
      <c r="H16" s="20">
        <v>3</v>
      </c>
      <c r="I16" s="16">
        <f>G16/H16/3</f>
        <v>1166.6666666666667</v>
      </c>
      <c r="J16" s="16">
        <v>4</v>
      </c>
      <c r="K16" s="16"/>
      <c r="L16" s="16"/>
      <c r="M16" s="16"/>
      <c r="N16" s="16"/>
      <c r="O16" s="16">
        <v>1</v>
      </c>
      <c r="P16" s="16"/>
      <c r="Q16" s="16"/>
      <c r="R16" s="16"/>
      <c r="S16" s="16"/>
      <c r="T16" s="16"/>
      <c r="U16" s="17">
        <f t="shared" si="1"/>
        <v>8.83</v>
      </c>
      <c r="V16" s="65"/>
    </row>
    <row r="17" spans="1:22" ht="25.5">
      <c r="A17" s="134">
        <v>14</v>
      </c>
      <c r="B17" s="103">
        <v>284</v>
      </c>
      <c r="C17" s="74" t="s">
        <v>543</v>
      </c>
      <c r="D17" s="18" t="s">
        <v>544</v>
      </c>
      <c r="E17" s="103">
        <v>1</v>
      </c>
      <c r="F17" s="16">
        <v>3.3</v>
      </c>
      <c r="G17" s="16">
        <v>18248.02</v>
      </c>
      <c r="H17" s="20">
        <v>7</v>
      </c>
      <c r="I17" s="16">
        <f>G17/H17/3</f>
        <v>868.9533333333334</v>
      </c>
      <c r="J17" s="16">
        <v>4</v>
      </c>
      <c r="K17" s="16"/>
      <c r="L17" s="16"/>
      <c r="M17" s="16">
        <v>1</v>
      </c>
      <c r="N17" s="16"/>
      <c r="O17" s="16"/>
      <c r="P17" s="16"/>
      <c r="Q17" s="16"/>
      <c r="R17" s="16"/>
      <c r="S17" s="16"/>
      <c r="T17" s="16"/>
      <c r="U17" s="17">
        <f t="shared" si="1"/>
        <v>8.3</v>
      </c>
      <c r="V17" s="65"/>
    </row>
    <row r="18" spans="1:22" ht="25.5">
      <c r="A18" s="134">
        <v>15</v>
      </c>
      <c r="B18" s="103">
        <v>218</v>
      </c>
      <c r="C18" s="74" t="s">
        <v>441</v>
      </c>
      <c r="D18" s="18" t="s">
        <v>65</v>
      </c>
      <c r="E18" s="103">
        <v>3</v>
      </c>
      <c r="F18" s="16">
        <v>4.28</v>
      </c>
      <c r="G18" s="16">
        <v>17593.79</v>
      </c>
      <c r="H18" s="20">
        <v>4</v>
      </c>
      <c r="I18" s="16">
        <f>G18/H18/3</f>
        <v>1466.1491666666668</v>
      </c>
      <c r="J18" s="16">
        <v>4</v>
      </c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7">
        <f t="shared" si="1"/>
        <v>8.280000000000001</v>
      </c>
      <c r="V18" s="65"/>
    </row>
    <row r="19" spans="1:22" ht="38.25">
      <c r="A19" s="134">
        <v>16</v>
      </c>
      <c r="B19" s="103">
        <v>28</v>
      </c>
      <c r="C19" s="74" t="s">
        <v>93</v>
      </c>
      <c r="D19" s="18" t="s">
        <v>94</v>
      </c>
      <c r="E19" s="103">
        <v>3</v>
      </c>
      <c r="F19" s="16">
        <v>3.99</v>
      </c>
      <c r="G19" s="16">
        <v>41906.2</v>
      </c>
      <c r="H19" s="20">
        <v>4</v>
      </c>
      <c r="I19" s="16">
        <f>G19/H19/3</f>
        <v>3492.183333333333</v>
      </c>
      <c r="J19" s="16"/>
      <c r="K19" s="16">
        <v>2</v>
      </c>
      <c r="L19" s="16"/>
      <c r="M19" s="16"/>
      <c r="N19" s="16"/>
      <c r="O19" s="16"/>
      <c r="P19" s="16"/>
      <c r="Q19" s="16"/>
      <c r="R19" s="16"/>
      <c r="S19" s="16"/>
      <c r="T19" s="16">
        <v>1</v>
      </c>
      <c r="U19" s="17">
        <f t="shared" si="1"/>
        <v>6.99</v>
      </c>
      <c r="V19" s="65"/>
    </row>
    <row r="20" spans="1:22" ht="38.25">
      <c r="A20" s="134">
        <v>17</v>
      </c>
      <c r="B20" s="104">
        <v>308</v>
      </c>
      <c r="C20" s="71" t="s">
        <v>576</v>
      </c>
      <c r="D20" s="132" t="s">
        <v>577</v>
      </c>
      <c r="E20" s="103">
        <v>2</v>
      </c>
      <c r="F20" s="16">
        <v>3.89</v>
      </c>
      <c r="G20" s="16">
        <v>49389.31</v>
      </c>
      <c r="H20" s="20">
        <v>7</v>
      </c>
      <c r="I20" s="16">
        <f>G20/H20/3</f>
        <v>2351.8719047619047</v>
      </c>
      <c r="J20" s="16"/>
      <c r="K20" s="16">
        <v>2</v>
      </c>
      <c r="L20" s="16"/>
      <c r="M20" s="16"/>
      <c r="N20" s="16"/>
      <c r="O20" s="16"/>
      <c r="P20" s="16"/>
      <c r="Q20" s="16"/>
      <c r="R20" s="16"/>
      <c r="S20" s="16"/>
      <c r="T20" s="16"/>
      <c r="U20" s="17">
        <f t="shared" si="1"/>
        <v>5.890000000000001</v>
      </c>
      <c r="V20" s="65"/>
    </row>
    <row r="21" spans="1:22" ht="76.5">
      <c r="A21" s="134">
        <v>18</v>
      </c>
      <c r="B21" s="103">
        <v>7</v>
      </c>
      <c r="C21" s="74" t="s">
        <v>41</v>
      </c>
      <c r="D21" s="18" t="s">
        <v>42</v>
      </c>
      <c r="E21" s="29">
        <v>2</v>
      </c>
      <c r="F21" s="16"/>
      <c r="G21" s="16"/>
      <c r="H21" s="20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7">
        <f t="shared" si="1"/>
        <v>0</v>
      </c>
      <c r="V21" s="65" t="s">
        <v>55</v>
      </c>
    </row>
    <row r="22" spans="1:22" ht="127.5">
      <c r="A22" s="134">
        <v>19</v>
      </c>
      <c r="B22" s="103">
        <v>10</v>
      </c>
      <c r="C22" s="74" t="s">
        <v>53</v>
      </c>
      <c r="D22" s="18" t="s">
        <v>54</v>
      </c>
      <c r="E22" s="103">
        <v>1</v>
      </c>
      <c r="F22" s="16"/>
      <c r="G22" s="16"/>
      <c r="H22" s="20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7">
        <f t="shared" si="1"/>
        <v>0</v>
      </c>
      <c r="V22" s="65" t="s">
        <v>56</v>
      </c>
    </row>
    <row r="23" spans="1:22" ht="102">
      <c r="A23" s="134">
        <v>20</v>
      </c>
      <c r="B23" s="103">
        <v>35</v>
      </c>
      <c r="C23" s="74" t="s">
        <v>108</v>
      </c>
      <c r="D23" s="18" t="s">
        <v>109</v>
      </c>
      <c r="E23" s="103">
        <v>1</v>
      </c>
      <c r="F23" s="16"/>
      <c r="G23" s="16"/>
      <c r="H23" s="20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7">
        <f t="shared" si="1"/>
        <v>0</v>
      </c>
      <c r="V23" s="65" t="s">
        <v>635</v>
      </c>
    </row>
    <row r="24" spans="1:22" ht="51">
      <c r="A24" s="134">
        <v>21</v>
      </c>
      <c r="B24" s="103">
        <v>39</v>
      </c>
      <c r="C24" s="74" t="s">
        <v>120</v>
      </c>
      <c r="D24" s="18" t="s">
        <v>121</v>
      </c>
      <c r="E24" s="29">
        <v>4</v>
      </c>
      <c r="F24" s="20"/>
      <c r="G24" s="16"/>
      <c r="H24" s="20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7">
        <f t="shared" si="1"/>
        <v>0</v>
      </c>
      <c r="V24" s="65" t="s">
        <v>116</v>
      </c>
    </row>
    <row r="25" spans="1:22" ht="140.25">
      <c r="A25" s="134">
        <v>22</v>
      </c>
      <c r="B25" s="103">
        <v>61</v>
      </c>
      <c r="C25" s="74" t="s">
        <v>159</v>
      </c>
      <c r="D25" s="18" t="s">
        <v>156</v>
      </c>
      <c r="E25" s="103">
        <v>1</v>
      </c>
      <c r="F25" s="26"/>
      <c r="G25" s="26"/>
      <c r="H25" s="25"/>
      <c r="I25" s="26"/>
      <c r="J25" s="2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7">
        <f t="shared" si="1"/>
        <v>0</v>
      </c>
      <c r="V25" s="65" t="s">
        <v>160</v>
      </c>
    </row>
    <row r="26" spans="1:22" ht="51">
      <c r="A26" s="134">
        <v>23</v>
      </c>
      <c r="B26" s="103">
        <v>79</v>
      </c>
      <c r="C26" s="74" t="s">
        <v>190</v>
      </c>
      <c r="D26" s="18" t="s">
        <v>156</v>
      </c>
      <c r="E26" s="103">
        <v>1</v>
      </c>
      <c r="F26" s="16"/>
      <c r="G26" s="16"/>
      <c r="H26" s="20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7">
        <f t="shared" si="1"/>
        <v>0</v>
      </c>
      <c r="V26" s="65" t="s">
        <v>191</v>
      </c>
    </row>
    <row r="27" spans="1:22" ht="102">
      <c r="A27" s="134">
        <v>24</v>
      </c>
      <c r="B27" s="103">
        <v>97</v>
      </c>
      <c r="C27" s="74" t="s">
        <v>230</v>
      </c>
      <c r="D27" s="18" t="s">
        <v>109</v>
      </c>
      <c r="E27" s="103">
        <v>3</v>
      </c>
      <c r="F27" s="16"/>
      <c r="G27" s="16"/>
      <c r="H27" s="20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7">
        <f t="shared" si="1"/>
        <v>0</v>
      </c>
      <c r="V27" s="65" t="s">
        <v>632</v>
      </c>
    </row>
    <row r="28" spans="1:22" ht="76.5">
      <c r="A28" s="134">
        <v>25</v>
      </c>
      <c r="B28" s="103">
        <v>259</v>
      </c>
      <c r="C28" s="71" t="s">
        <v>498</v>
      </c>
      <c r="D28" s="15" t="s">
        <v>499</v>
      </c>
      <c r="E28" s="103">
        <v>1</v>
      </c>
      <c r="F28" s="16"/>
      <c r="G28" s="16"/>
      <c r="H28" s="20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7">
        <f t="shared" si="1"/>
        <v>0</v>
      </c>
      <c r="V28" s="65" t="s">
        <v>500</v>
      </c>
    </row>
    <row r="29" spans="1:22" ht="25.5">
      <c r="A29" s="134">
        <v>26</v>
      </c>
      <c r="B29" s="103">
        <v>349</v>
      </c>
      <c r="C29" s="75" t="s">
        <v>629</v>
      </c>
      <c r="D29" s="24"/>
      <c r="E29" s="103"/>
      <c r="F29" s="16"/>
      <c r="G29" s="16"/>
      <c r="H29" s="20"/>
      <c r="I29" s="16" t="e">
        <f>G29/H29/3</f>
        <v>#DIV/0!</v>
      </c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7">
        <f t="shared" si="1"/>
        <v>0</v>
      </c>
      <c r="V29" s="18" t="s">
        <v>646</v>
      </c>
    </row>
    <row r="30" spans="1:22" ht="25.5">
      <c r="A30" s="134">
        <v>27</v>
      </c>
      <c r="B30" s="103">
        <v>350</v>
      </c>
      <c r="C30" s="74" t="s">
        <v>630</v>
      </c>
      <c r="D30" s="18" t="s">
        <v>156</v>
      </c>
      <c r="E30" s="103">
        <v>1</v>
      </c>
      <c r="F30" s="16"/>
      <c r="G30" s="16"/>
      <c r="H30" s="20"/>
      <c r="I30" s="16" t="e">
        <f>G30/H30/3</f>
        <v>#DIV/0!</v>
      </c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7">
        <f t="shared" si="1"/>
        <v>0</v>
      </c>
      <c r="V30" s="18" t="s">
        <v>647</v>
      </c>
    </row>
    <row r="32" spans="14:25" ht="12.75">
      <c r="N32" s="47"/>
      <c r="O32" s="47"/>
      <c r="P32" s="48"/>
      <c r="Q32" s="49"/>
      <c r="R32" s="49"/>
      <c r="S32" s="50"/>
      <c r="T32" s="50"/>
      <c r="U32" s="50"/>
      <c r="V32" s="51"/>
      <c r="W32" s="10"/>
      <c r="X32" s="11"/>
      <c r="Y32" s="6"/>
    </row>
    <row r="33" spans="1:25" s="89" customFormat="1" ht="12.75">
      <c r="A33" s="81"/>
      <c r="B33" s="93"/>
      <c r="C33" s="78"/>
      <c r="D33" s="78"/>
      <c r="E33" s="81"/>
      <c r="F33" s="82"/>
      <c r="G33" s="82"/>
      <c r="H33" s="119"/>
      <c r="I33" s="83"/>
      <c r="J33" s="83"/>
      <c r="K33" s="83"/>
      <c r="L33" s="83"/>
      <c r="M33" s="83"/>
      <c r="N33" s="84"/>
      <c r="O33" s="84"/>
      <c r="P33" s="85"/>
      <c r="Q33" s="84"/>
      <c r="R33" s="84"/>
      <c r="S33" s="79"/>
      <c r="T33" s="79"/>
      <c r="U33" s="79"/>
      <c r="V33" s="80"/>
      <c r="W33" s="86"/>
      <c r="X33" s="87"/>
      <c r="Y33" s="88"/>
    </row>
    <row r="34" spans="14:25" ht="12.75">
      <c r="N34" s="47"/>
      <c r="O34" s="47"/>
      <c r="P34" s="48"/>
      <c r="Q34" s="49"/>
      <c r="R34" s="49"/>
      <c r="S34" s="50"/>
      <c r="T34" s="50"/>
      <c r="U34" s="50"/>
      <c r="V34" s="50"/>
      <c r="W34" s="1"/>
      <c r="X34" s="11"/>
      <c r="Y34" s="6"/>
    </row>
    <row r="35" spans="14:25" ht="12.75">
      <c r="N35" s="47"/>
      <c r="O35" s="47"/>
      <c r="P35" s="48"/>
      <c r="Q35" s="174"/>
      <c r="R35" s="174"/>
      <c r="S35" s="174"/>
      <c r="T35" s="174"/>
      <c r="U35" s="174"/>
      <c r="V35" s="174"/>
      <c r="W35" s="174"/>
      <c r="X35" s="174"/>
      <c r="Y35" s="174"/>
    </row>
    <row r="36" spans="14:24" ht="14.25" customHeight="1">
      <c r="N36" s="47"/>
      <c r="O36" s="47"/>
      <c r="P36" s="48"/>
      <c r="Q36" s="63"/>
      <c r="R36" s="67"/>
      <c r="S36" s="50"/>
      <c r="T36" s="50"/>
      <c r="U36" s="50"/>
      <c r="V36" s="51"/>
      <c r="W36" s="1"/>
      <c r="X36" s="3"/>
    </row>
    <row r="37" spans="14:24" ht="12.75">
      <c r="N37" s="44"/>
      <c r="O37" s="44"/>
      <c r="P37" s="44"/>
      <c r="Q37" s="68"/>
      <c r="R37" s="68"/>
      <c r="S37" s="12"/>
      <c r="T37" s="12"/>
      <c r="U37" s="59"/>
      <c r="V37" s="44"/>
      <c r="W37" s="9"/>
      <c r="X37" s="3"/>
    </row>
    <row r="38" spans="14:25" ht="12.75">
      <c r="N38" s="42"/>
      <c r="O38" s="42"/>
      <c r="P38" s="42"/>
      <c r="Q38" s="42"/>
      <c r="R38" s="42"/>
      <c r="S38" s="42"/>
      <c r="T38" s="42"/>
      <c r="U38" s="37"/>
      <c r="V38" s="69"/>
      <c r="W38" s="2"/>
      <c r="X38" s="5"/>
      <c r="Y38" s="2"/>
    </row>
  </sheetData>
  <sheetProtection/>
  <mergeCells count="24">
    <mergeCell ref="R2:R3"/>
    <mergeCell ref="F2:F3"/>
    <mergeCell ref="G2:G3"/>
    <mergeCell ref="H2:H3"/>
    <mergeCell ref="I2:I3"/>
    <mergeCell ref="J2:J3"/>
    <mergeCell ref="K2:K3"/>
    <mergeCell ref="O2:O3"/>
    <mergeCell ref="U2:U3"/>
    <mergeCell ref="F1:U1"/>
    <mergeCell ref="V1:V3"/>
    <mergeCell ref="B1:B3"/>
    <mergeCell ref="L2:L3"/>
    <mergeCell ref="M2:M3"/>
    <mergeCell ref="N2:N3"/>
    <mergeCell ref="P2:P3"/>
    <mergeCell ref="Q2:Q3"/>
    <mergeCell ref="Q35:Y35"/>
    <mergeCell ref="E1:E3"/>
    <mergeCell ref="A1:A3"/>
    <mergeCell ref="C1:C3"/>
    <mergeCell ref="D1:D3"/>
    <mergeCell ref="S2:S3"/>
    <mergeCell ref="T2:T3"/>
  </mergeCells>
  <printOptions/>
  <pageMargins left="0.4330708661417323" right="0.4330708661417323" top="0.5511811023622047" bottom="0.5511811023622047" header="0.31496062992125984" footer="0.31496062992125984"/>
  <pageSetup fitToHeight="0" fitToWidth="1" horizontalDpi="600" verticalDpi="600" orientation="landscape" paperSize="8" r:id="rId1"/>
  <headerFooter alignWithMargins="0">
    <oddHeader>&amp;L&amp;"Arial,Podebljano"NATJEČAJ ZA DODJELU STIPENDIJA ZAGREBAČKE ŽUPANIJE 2020/2021 - PRIVREMENA LISTA ZA DODJELU STIPENDIJA - UČENICI DEFICITARNIH ZANIMANJA&amp;"Arial,Uobičajeno"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AC141"/>
  <sheetViews>
    <sheetView workbookViewId="0" topLeftCell="A1">
      <pane ySplit="3" topLeftCell="A4" activePane="bottomLeft" state="frozen"/>
      <selection pane="topLeft" activeCell="A1" sqref="A1"/>
      <selection pane="bottomLeft" activeCell="C4" sqref="C4"/>
    </sheetView>
  </sheetViews>
  <sheetFormatPr defaultColWidth="9.140625" defaultRowHeight="33" customHeight="1"/>
  <cols>
    <col min="1" max="1" width="5.7109375" style="127" customWidth="1"/>
    <col min="2" max="2" width="5.7109375" style="95" customWidth="1"/>
    <col min="3" max="3" width="17.421875" style="73" customWidth="1"/>
    <col min="4" max="4" width="22.8515625" style="38" customWidth="1"/>
    <col min="5" max="5" width="5.7109375" style="107" customWidth="1"/>
    <col min="6" max="21" width="5.7109375" style="44" customWidth="1"/>
    <col min="22" max="22" width="10.7109375" style="52" customWidth="1"/>
    <col min="23" max="23" width="20.7109375" style="54" customWidth="1"/>
    <col min="24" max="16384" width="9.140625" style="54" customWidth="1"/>
  </cols>
  <sheetData>
    <row r="1" spans="1:23" s="12" customFormat="1" ht="60" customHeight="1">
      <c r="A1" s="184" t="s">
        <v>3</v>
      </c>
      <c r="B1" s="184" t="s">
        <v>34</v>
      </c>
      <c r="C1" s="155" t="s">
        <v>4</v>
      </c>
      <c r="D1" s="155" t="s">
        <v>37</v>
      </c>
      <c r="E1" s="189" t="s">
        <v>36</v>
      </c>
      <c r="F1" s="192" t="s">
        <v>7</v>
      </c>
      <c r="G1" s="158" t="s">
        <v>8</v>
      </c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60"/>
      <c r="V1" s="192" t="s">
        <v>0</v>
      </c>
      <c r="W1" s="179" t="s">
        <v>2</v>
      </c>
    </row>
    <row r="2" spans="1:23" s="12" customFormat="1" ht="60" customHeight="1">
      <c r="A2" s="185"/>
      <c r="B2" s="185"/>
      <c r="C2" s="156"/>
      <c r="D2" s="156"/>
      <c r="E2" s="190"/>
      <c r="F2" s="193"/>
      <c r="G2" s="158" t="s">
        <v>10</v>
      </c>
      <c r="H2" s="159"/>
      <c r="I2" s="159"/>
      <c r="J2" s="160"/>
      <c r="K2" s="158" t="s">
        <v>9</v>
      </c>
      <c r="L2" s="159"/>
      <c r="M2" s="159"/>
      <c r="N2" s="160"/>
      <c r="O2" s="187" t="s">
        <v>16</v>
      </c>
      <c r="P2" s="187" t="s">
        <v>15</v>
      </c>
      <c r="Q2" s="187" t="s">
        <v>17</v>
      </c>
      <c r="R2" s="187" t="s">
        <v>18</v>
      </c>
      <c r="S2" s="187" t="s">
        <v>19</v>
      </c>
      <c r="T2" s="187" t="s">
        <v>20</v>
      </c>
      <c r="U2" s="187" t="s">
        <v>1</v>
      </c>
      <c r="V2" s="193"/>
      <c r="W2" s="180"/>
    </row>
    <row r="3" spans="1:23" s="13" customFormat="1" ht="60" customHeight="1">
      <c r="A3" s="186"/>
      <c r="B3" s="186"/>
      <c r="C3" s="157"/>
      <c r="D3" s="157"/>
      <c r="E3" s="191"/>
      <c r="F3" s="194"/>
      <c r="G3" s="62" t="s">
        <v>14</v>
      </c>
      <c r="H3" s="62" t="s">
        <v>11</v>
      </c>
      <c r="I3" s="62" t="s">
        <v>12</v>
      </c>
      <c r="J3" s="62" t="s">
        <v>13</v>
      </c>
      <c r="K3" s="62" t="s">
        <v>14</v>
      </c>
      <c r="L3" s="62" t="s">
        <v>11</v>
      </c>
      <c r="M3" s="62" t="s">
        <v>12</v>
      </c>
      <c r="N3" s="62" t="s">
        <v>13</v>
      </c>
      <c r="O3" s="188"/>
      <c r="P3" s="188"/>
      <c r="Q3" s="188"/>
      <c r="R3" s="188"/>
      <c r="S3" s="188"/>
      <c r="T3" s="188"/>
      <c r="U3" s="188"/>
      <c r="V3" s="194"/>
      <c r="W3" s="181"/>
    </row>
    <row r="4" spans="1:24" s="30" customFormat="1" ht="38.25">
      <c r="A4" s="134">
        <v>1</v>
      </c>
      <c r="B4" s="94">
        <v>101</v>
      </c>
      <c r="C4" s="74" t="s">
        <v>235</v>
      </c>
      <c r="D4" s="18" t="s">
        <v>221</v>
      </c>
      <c r="E4" s="103">
        <v>5</v>
      </c>
      <c r="F4" s="16">
        <v>4.8</v>
      </c>
      <c r="G4" s="98"/>
      <c r="H4" s="98"/>
      <c r="I4" s="98"/>
      <c r="J4" s="98"/>
      <c r="K4" s="98"/>
      <c r="L4" s="98"/>
      <c r="M4" s="98"/>
      <c r="N4" s="98"/>
      <c r="O4" s="98">
        <v>6</v>
      </c>
      <c r="P4" s="98"/>
      <c r="Q4" s="98">
        <v>1.5</v>
      </c>
      <c r="R4" s="98"/>
      <c r="S4" s="98">
        <v>0.5</v>
      </c>
      <c r="T4" s="98"/>
      <c r="U4" s="16"/>
      <c r="V4" s="17">
        <f>SUM(F4:U4)</f>
        <v>12.8</v>
      </c>
      <c r="W4" s="96"/>
      <c r="X4" s="54"/>
    </row>
    <row r="5" spans="1:23" s="30" customFormat="1" ht="12.75">
      <c r="A5" s="134">
        <v>2</v>
      </c>
      <c r="B5" s="91" t="s">
        <v>233</v>
      </c>
      <c r="C5" s="74" t="s">
        <v>234</v>
      </c>
      <c r="D5" s="18" t="s">
        <v>158</v>
      </c>
      <c r="E5" s="103">
        <v>1</v>
      </c>
      <c r="F5" s="16">
        <v>4.72</v>
      </c>
      <c r="G5" s="98">
        <v>3</v>
      </c>
      <c r="H5" s="98"/>
      <c r="I5" s="98"/>
      <c r="J5" s="98"/>
      <c r="K5" s="98">
        <v>2.5</v>
      </c>
      <c r="L5" s="98"/>
      <c r="M5" s="98"/>
      <c r="N5" s="98"/>
      <c r="O5" s="98"/>
      <c r="P5" s="98"/>
      <c r="Q5" s="98"/>
      <c r="R5" s="98"/>
      <c r="S5" s="98"/>
      <c r="T5" s="98"/>
      <c r="U5" s="23"/>
      <c r="V5" s="17">
        <f>SUM(F5:U5)</f>
        <v>10.219999999999999</v>
      </c>
      <c r="W5" s="18"/>
    </row>
    <row r="6" spans="1:23" s="30" customFormat="1" ht="38.25">
      <c r="A6" s="134">
        <v>3</v>
      </c>
      <c r="B6" s="91">
        <v>212</v>
      </c>
      <c r="C6" s="71" t="s">
        <v>431</v>
      </c>
      <c r="D6" s="15" t="s">
        <v>432</v>
      </c>
      <c r="E6" s="103">
        <v>3</v>
      </c>
      <c r="F6" s="16">
        <v>4.92</v>
      </c>
      <c r="G6" s="98"/>
      <c r="H6" s="98"/>
      <c r="I6" s="98"/>
      <c r="J6" s="98"/>
      <c r="K6" s="98"/>
      <c r="L6" s="98"/>
      <c r="M6" s="98"/>
      <c r="N6" s="98"/>
      <c r="O6" s="98"/>
      <c r="P6" s="98">
        <v>5</v>
      </c>
      <c r="Q6" s="98"/>
      <c r="R6" s="98"/>
      <c r="S6" s="98"/>
      <c r="T6" s="98"/>
      <c r="U6" s="15"/>
      <c r="V6" s="17">
        <f>SUM(F6:U6)</f>
        <v>9.92</v>
      </c>
      <c r="W6" s="96"/>
    </row>
    <row r="7" spans="1:23" s="30" customFormat="1" ht="25.5">
      <c r="A7" s="134">
        <v>4</v>
      </c>
      <c r="B7" s="94">
        <v>186</v>
      </c>
      <c r="C7" s="71" t="s">
        <v>389</v>
      </c>
      <c r="D7" s="15" t="s">
        <v>196</v>
      </c>
      <c r="E7" s="103">
        <v>5</v>
      </c>
      <c r="F7" s="16">
        <v>4.75</v>
      </c>
      <c r="G7" s="98"/>
      <c r="H7" s="98"/>
      <c r="I7" s="98"/>
      <c r="J7" s="98"/>
      <c r="K7" s="98"/>
      <c r="L7" s="98"/>
      <c r="M7" s="98"/>
      <c r="N7" s="98"/>
      <c r="O7" s="98">
        <v>3</v>
      </c>
      <c r="P7" s="98"/>
      <c r="Q7" s="98">
        <v>1.5</v>
      </c>
      <c r="R7" s="98"/>
      <c r="S7" s="98">
        <v>0.5</v>
      </c>
      <c r="T7" s="98"/>
      <c r="U7" s="15"/>
      <c r="V7" s="17">
        <f>SUM(F7:U7)</f>
        <v>9.75</v>
      </c>
      <c r="W7" s="18"/>
    </row>
    <row r="8" spans="1:23" s="30" customFormat="1" ht="25.5">
      <c r="A8" s="134">
        <v>5</v>
      </c>
      <c r="B8" s="94">
        <v>25</v>
      </c>
      <c r="C8" s="74" t="s">
        <v>84</v>
      </c>
      <c r="D8" s="18" t="s">
        <v>85</v>
      </c>
      <c r="E8" s="103">
        <v>4</v>
      </c>
      <c r="F8" s="16">
        <v>4.22</v>
      </c>
      <c r="G8" s="16"/>
      <c r="H8" s="16"/>
      <c r="I8" s="16"/>
      <c r="J8" s="16"/>
      <c r="K8" s="16"/>
      <c r="L8" s="16"/>
      <c r="M8" s="16"/>
      <c r="N8" s="16"/>
      <c r="O8" s="16"/>
      <c r="P8" s="16">
        <v>2.5</v>
      </c>
      <c r="Q8" s="16">
        <v>1.5</v>
      </c>
      <c r="R8" s="16"/>
      <c r="S8" s="16">
        <v>0.5</v>
      </c>
      <c r="T8" s="16"/>
      <c r="U8" s="16"/>
      <c r="V8" s="17">
        <f>SUM(F8:U8)</f>
        <v>8.719999999999999</v>
      </c>
      <c r="W8" s="124"/>
    </row>
    <row r="9" spans="1:24" s="30" customFormat="1" ht="12.75">
      <c r="A9" s="134">
        <v>6</v>
      </c>
      <c r="B9" s="91" t="s">
        <v>227</v>
      </c>
      <c r="C9" s="74" t="s">
        <v>228</v>
      </c>
      <c r="D9" s="18" t="s">
        <v>196</v>
      </c>
      <c r="E9" s="103">
        <v>3</v>
      </c>
      <c r="F9" s="16">
        <v>5</v>
      </c>
      <c r="G9" s="16"/>
      <c r="H9" s="16"/>
      <c r="I9" s="16"/>
      <c r="J9" s="16"/>
      <c r="K9" s="16"/>
      <c r="L9" s="16"/>
      <c r="M9" s="16"/>
      <c r="N9" s="16"/>
      <c r="O9" s="16">
        <v>3</v>
      </c>
      <c r="P9" s="16"/>
      <c r="Q9" s="16"/>
      <c r="R9" s="16"/>
      <c r="S9" s="16"/>
      <c r="T9" s="16"/>
      <c r="U9" s="16"/>
      <c r="V9" s="17">
        <f>SUM(F9:U9)</f>
        <v>8</v>
      </c>
      <c r="W9" s="18"/>
      <c r="X9" s="54"/>
    </row>
    <row r="10" spans="1:24" s="30" customFormat="1" ht="25.5">
      <c r="A10" s="134">
        <v>7</v>
      </c>
      <c r="B10" s="94">
        <v>84</v>
      </c>
      <c r="C10" s="74" t="s">
        <v>199</v>
      </c>
      <c r="D10" s="18" t="s">
        <v>196</v>
      </c>
      <c r="E10" s="103">
        <v>5</v>
      </c>
      <c r="F10" s="16">
        <v>4.92</v>
      </c>
      <c r="G10" s="16"/>
      <c r="H10" s="16"/>
      <c r="I10" s="16"/>
      <c r="J10" s="16"/>
      <c r="K10" s="16"/>
      <c r="L10" s="16"/>
      <c r="M10" s="16"/>
      <c r="N10" s="16"/>
      <c r="O10" s="16">
        <v>3</v>
      </c>
      <c r="P10" s="16"/>
      <c r="Q10" s="16"/>
      <c r="R10" s="16"/>
      <c r="S10" s="16"/>
      <c r="T10" s="16"/>
      <c r="U10" s="16"/>
      <c r="V10" s="17">
        <f>SUM(F10:U10)</f>
        <v>7.92</v>
      </c>
      <c r="W10" s="18"/>
      <c r="X10" s="54"/>
    </row>
    <row r="11" spans="1:24" s="30" customFormat="1" ht="25.5">
      <c r="A11" s="134">
        <v>8</v>
      </c>
      <c r="B11" s="94">
        <v>341</v>
      </c>
      <c r="C11" s="71" t="s">
        <v>620</v>
      </c>
      <c r="D11" s="15" t="s">
        <v>72</v>
      </c>
      <c r="E11" s="103">
        <v>6</v>
      </c>
      <c r="F11" s="16">
        <v>4.9</v>
      </c>
      <c r="G11" s="98"/>
      <c r="H11" s="98"/>
      <c r="I11" s="98"/>
      <c r="J11" s="98"/>
      <c r="K11" s="98"/>
      <c r="L11" s="98"/>
      <c r="M11" s="98"/>
      <c r="N11" s="98"/>
      <c r="O11" s="98">
        <v>3</v>
      </c>
      <c r="P11" s="98"/>
      <c r="Q11" s="98"/>
      <c r="R11" s="98"/>
      <c r="S11" s="98"/>
      <c r="T11" s="98"/>
      <c r="U11" s="15"/>
      <c r="V11" s="17">
        <f>SUM(F11:U11)</f>
        <v>7.9</v>
      </c>
      <c r="W11" s="133"/>
      <c r="X11" s="54"/>
    </row>
    <row r="12" spans="1:23" s="30" customFormat="1" ht="12.75">
      <c r="A12" s="134">
        <v>9</v>
      </c>
      <c r="B12" s="94">
        <v>199</v>
      </c>
      <c r="C12" s="71" t="s">
        <v>411</v>
      </c>
      <c r="D12" s="15" t="s">
        <v>196</v>
      </c>
      <c r="E12" s="103">
        <v>6</v>
      </c>
      <c r="F12" s="16">
        <v>4.87</v>
      </c>
      <c r="G12" s="98"/>
      <c r="H12" s="98"/>
      <c r="I12" s="98"/>
      <c r="J12" s="98"/>
      <c r="K12" s="98"/>
      <c r="L12" s="98"/>
      <c r="M12" s="98"/>
      <c r="N12" s="98"/>
      <c r="O12" s="98">
        <v>3</v>
      </c>
      <c r="P12" s="98"/>
      <c r="Q12" s="98"/>
      <c r="R12" s="98"/>
      <c r="S12" s="98"/>
      <c r="T12" s="98"/>
      <c r="U12" s="15"/>
      <c r="V12" s="17">
        <f>SUM(F12:U12)</f>
        <v>7.87</v>
      </c>
      <c r="W12" s="96"/>
    </row>
    <row r="13" spans="1:23" s="110" customFormat="1" ht="25.5">
      <c r="A13" s="134">
        <v>10</v>
      </c>
      <c r="B13" s="94">
        <v>12</v>
      </c>
      <c r="C13" s="74" t="s">
        <v>58</v>
      </c>
      <c r="D13" s="18" t="s">
        <v>72</v>
      </c>
      <c r="E13" s="103">
        <v>4</v>
      </c>
      <c r="F13" s="16">
        <v>4.67</v>
      </c>
      <c r="G13" s="16"/>
      <c r="H13" s="16"/>
      <c r="I13" s="16"/>
      <c r="J13" s="16"/>
      <c r="K13" s="16"/>
      <c r="L13" s="16"/>
      <c r="M13" s="16"/>
      <c r="N13" s="16">
        <v>3</v>
      </c>
      <c r="O13" s="16"/>
      <c r="P13" s="16"/>
      <c r="Q13" s="16"/>
      <c r="R13" s="16"/>
      <c r="S13" s="16"/>
      <c r="T13" s="16"/>
      <c r="U13" s="16"/>
      <c r="V13" s="17">
        <f>SUM(F13:U13)</f>
        <v>7.67</v>
      </c>
      <c r="W13" s="18"/>
    </row>
    <row r="14" spans="1:23" s="30" customFormat="1" ht="25.5">
      <c r="A14" s="134">
        <v>11</v>
      </c>
      <c r="B14" s="94">
        <v>222</v>
      </c>
      <c r="C14" s="71" t="s">
        <v>444</v>
      </c>
      <c r="D14" s="15" t="s">
        <v>72</v>
      </c>
      <c r="E14" s="103">
        <v>5</v>
      </c>
      <c r="F14" s="16">
        <v>4.57</v>
      </c>
      <c r="G14" s="98"/>
      <c r="H14" s="98"/>
      <c r="I14" s="98"/>
      <c r="J14" s="98"/>
      <c r="K14" s="98"/>
      <c r="L14" s="98"/>
      <c r="M14" s="98"/>
      <c r="N14" s="98"/>
      <c r="O14" s="98">
        <v>3</v>
      </c>
      <c r="P14" s="98"/>
      <c r="Q14" s="98"/>
      <c r="R14" s="98"/>
      <c r="S14" s="98"/>
      <c r="T14" s="98"/>
      <c r="U14" s="15"/>
      <c r="V14" s="17">
        <f>SUM(F14:U14)</f>
        <v>7.57</v>
      </c>
      <c r="W14" s="96"/>
    </row>
    <row r="15" spans="1:23" s="30" customFormat="1" ht="13.5" thickBot="1">
      <c r="A15" s="200">
        <v>12</v>
      </c>
      <c r="B15" s="201">
        <v>305</v>
      </c>
      <c r="C15" s="202" t="s">
        <v>571</v>
      </c>
      <c r="D15" s="203" t="s">
        <v>82</v>
      </c>
      <c r="E15" s="204">
        <v>5</v>
      </c>
      <c r="F15" s="205">
        <v>4.96</v>
      </c>
      <c r="G15" s="206"/>
      <c r="H15" s="206"/>
      <c r="I15" s="206"/>
      <c r="J15" s="206"/>
      <c r="K15" s="206"/>
      <c r="L15" s="206"/>
      <c r="M15" s="206"/>
      <c r="N15" s="206"/>
      <c r="O15" s="206"/>
      <c r="P15" s="206">
        <v>2.5</v>
      </c>
      <c r="Q15" s="206"/>
      <c r="R15" s="206"/>
      <c r="S15" s="206"/>
      <c r="T15" s="206"/>
      <c r="U15" s="203"/>
      <c r="V15" s="207">
        <f>SUM(F15:U15)</f>
        <v>7.46</v>
      </c>
      <c r="W15" s="210"/>
    </row>
    <row r="16" spans="1:23" s="30" customFormat="1" ht="38.25">
      <c r="A16" s="129">
        <v>13</v>
      </c>
      <c r="B16" s="100">
        <v>281</v>
      </c>
      <c r="C16" s="131" t="s">
        <v>539</v>
      </c>
      <c r="D16" s="132" t="s">
        <v>138</v>
      </c>
      <c r="E16" s="104">
        <v>1</v>
      </c>
      <c r="F16" s="26">
        <v>4.87</v>
      </c>
      <c r="G16" s="99"/>
      <c r="H16" s="99"/>
      <c r="I16" s="99"/>
      <c r="J16" s="99"/>
      <c r="K16" s="99">
        <v>2.5</v>
      </c>
      <c r="L16" s="99"/>
      <c r="M16" s="99"/>
      <c r="N16" s="99"/>
      <c r="O16" s="99"/>
      <c r="P16" s="99"/>
      <c r="Q16" s="99"/>
      <c r="R16" s="99"/>
      <c r="S16" s="99"/>
      <c r="T16" s="99"/>
      <c r="U16" s="132"/>
      <c r="V16" s="27">
        <f>SUM(F16:U16)</f>
        <v>7.37</v>
      </c>
      <c r="W16" s="133"/>
    </row>
    <row r="17" spans="1:23" s="30" customFormat="1" ht="12.75">
      <c r="A17" s="134">
        <v>14</v>
      </c>
      <c r="B17" s="94">
        <v>16</v>
      </c>
      <c r="C17" s="74" t="s">
        <v>66</v>
      </c>
      <c r="D17" s="18" t="s">
        <v>67</v>
      </c>
      <c r="E17" s="103">
        <v>5</v>
      </c>
      <c r="F17" s="16">
        <v>4.19</v>
      </c>
      <c r="G17" s="16"/>
      <c r="H17" s="16"/>
      <c r="I17" s="16"/>
      <c r="J17" s="16"/>
      <c r="K17" s="16"/>
      <c r="L17" s="16"/>
      <c r="M17" s="16"/>
      <c r="N17" s="16"/>
      <c r="O17" s="16">
        <v>3</v>
      </c>
      <c r="P17" s="16"/>
      <c r="Q17" s="16"/>
      <c r="R17" s="16"/>
      <c r="S17" s="16"/>
      <c r="T17" s="16"/>
      <c r="U17" s="16"/>
      <c r="V17" s="17">
        <f>SUM(F17:U17)</f>
        <v>7.19</v>
      </c>
      <c r="W17" s="18"/>
    </row>
    <row r="18" spans="1:23" s="30" customFormat="1" ht="38.25">
      <c r="A18" s="134">
        <v>15</v>
      </c>
      <c r="B18" s="29">
        <v>98</v>
      </c>
      <c r="C18" s="74" t="s">
        <v>231</v>
      </c>
      <c r="D18" s="18" t="s">
        <v>138</v>
      </c>
      <c r="E18" s="103">
        <v>5</v>
      </c>
      <c r="F18" s="16">
        <v>4.62</v>
      </c>
      <c r="G18" s="16"/>
      <c r="H18" s="16"/>
      <c r="I18" s="16"/>
      <c r="J18" s="16"/>
      <c r="K18" s="16"/>
      <c r="L18" s="16"/>
      <c r="M18" s="16"/>
      <c r="N18" s="16"/>
      <c r="O18" s="16"/>
      <c r="P18" s="16">
        <v>2.5</v>
      </c>
      <c r="Q18" s="16"/>
      <c r="R18" s="16"/>
      <c r="S18" s="16"/>
      <c r="T18" s="16"/>
      <c r="U18" s="16"/>
      <c r="V18" s="17">
        <f>SUM(F18:U18)</f>
        <v>7.12</v>
      </c>
      <c r="W18" s="18"/>
    </row>
    <row r="19" spans="1:24" s="30" customFormat="1" ht="38.25">
      <c r="A19" s="134">
        <v>16</v>
      </c>
      <c r="B19" s="94">
        <v>276</v>
      </c>
      <c r="C19" s="71" t="s">
        <v>530</v>
      </c>
      <c r="D19" s="15" t="s">
        <v>531</v>
      </c>
      <c r="E19" s="103">
        <v>1</v>
      </c>
      <c r="F19" s="16">
        <v>4.79</v>
      </c>
      <c r="G19" s="98"/>
      <c r="H19" s="98"/>
      <c r="I19" s="98"/>
      <c r="J19" s="98">
        <v>1.5</v>
      </c>
      <c r="K19" s="98"/>
      <c r="L19" s="98"/>
      <c r="M19" s="98"/>
      <c r="N19" s="98"/>
      <c r="O19" s="98"/>
      <c r="P19" s="98"/>
      <c r="Q19" s="98"/>
      <c r="R19" s="98"/>
      <c r="S19" s="98">
        <v>0.5</v>
      </c>
      <c r="T19" s="98"/>
      <c r="U19" s="15"/>
      <c r="V19" s="17">
        <f>SUM(F19:U19)</f>
        <v>6.79</v>
      </c>
      <c r="W19" s="96"/>
      <c r="X19" s="63"/>
    </row>
    <row r="20" spans="1:23" s="30" customFormat="1" ht="25.5">
      <c r="A20" s="134">
        <v>17</v>
      </c>
      <c r="B20" s="94">
        <v>105</v>
      </c>
      <c r="C20" s="71" t="s">
        <v>240</v>
      </c>
      <c r="D20" s="15" t="s">
        <v>144</v>
      </c>
      <c r="E20" s="103">
        <v>2</v>
      </c>
      <c r="F20" s="16">
        <v>4.1</v>
      </c>
      <c r="G20" s="98"/>
      <c r="H20" s="98">
        <v>2.5</v>
      </c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15"/>
      <c r="V20" s="17">
        <f>SUM(F20:U20)</f>
        <v>6.6</v>
      </c>
      <c r="W20" s="96"/>
    </row>
    <row r="21" spans="1:24" s="30" customFormat="1" ht="38.25">
      <c r="A21" s="134">
        <v>18</v>
      </c>
      <c r="B21" s="94">
        <v>106</v>
      </c>
      <c r="C21" s="71" t="s">
        <v>241</v>
      </c>
      <c r="D21" s="15" t="s">
        <v>194</v>
      </c>
      <c r="E21" s="103">
        <v>4</v>
      </c>
      <c r="F21" s="16">
        <v>4.57</v>
      </c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>
        <v>1.5</v>
      </c>
      <c r="R21" s="98"/>
      <c r="S21" s="98">
        <v>0.5</v>
      </c>
      <c r="T21" s="98"/>
      <c r="U21" s="15"/>
      <c r="V21" s="17">
        <f>SUM(F21:U21)</f>
        <v>6.57</v>
      </c>
      <c r="W21" s="96"/>
      <c r="X21" s="54"/>
    </row>
    <row r="22" spans="1:23" s="30" customFormat="1" ht="12.75">
      <c r="A22" s="134">
        <v>19</v>
      </c>
      <c r="B22" s="94">
        <v>287</v>
      </c>
      <c r="C22" s="71" t="s">
        <v>547</v>
      </c>
      <c r="D22" s="15" t="s">
        <v>82</v>
      </c>
      <c r="E22" s="103">
        <v>5</v>
      </c>
      <c r="F22" s="16">
        <v>4.21</v>
      </c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>
        <v>1.5</v>
      </c>
      <c r="R22" s="98"/>
      <c r="S22" s="98">
        <v>0.5</v>
      </c>
      <c r="T22" s="98"/>
      <c r="U22" s="15"/>
      <c r="V22" s="17">
        <f>SUM(F22:U22)</f>
        <v>6.21</v>
      </c>
      <c r="W22" s="96"/>
    </row>
    <row r="23" spans="1:23" s="30" customFormat="1" ht="12.75">
      <c r="A23" s="134">
        <v>20</v>
      </c>
      <c r="B23" s="94">
        <v>99</v>
      </c>
      <c r="C23" s="74" t="s">
        <v>232</v>
      </c>
      <c r="D23" s="18" t="s">
        <v>196</v>
      </c>
      <c r="E23" s="103">
        <v>4</v>
      </c>
      <c r="F23" s="26">
        <v>4.5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>
        <v>1.5</v>
      </c>
      <c r="R23" s="16"/>
      <c r="S23" s="16"/>
      <c r="T23" s="16"/>
      <c r="U23" s="16"/>
      <c r="V23" s="17">
        <f>SUM(F23:U23)</f>
        <v>6</v>
      </c>
      <c r="W23" s="18"/>
    </row>
    <row r="24" spans="1:23" s="30" customFormat="1" ht="25.5">
      <c r="A24" s="134">
        <v>21</v>
      </c>
      <c r="B24" s="94">
        <v>211</v>
      </c>
      <c r="C24" s="71" t="s">
        <v>430</v>
      </c>
      <c r="D24" s="15" t="s">
        <v>187</v>
      </c>
      <c r="E24" s="103">
        <v>1</v>
      </c>
      <c r="F24" s="16">
        <v>5</v>
      </c>
      <c r="G24" s="98">
        <v>1</v>
      </c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15"/>
      <c r="V24" s="17">
        <f>SUM(F24:U24)</f>
        <v>6</v>
      </c>
      <c r="W24" s="96"/>
    </row>
    <row r="25" spans="1:24" s="30" customFormat="1" ht="12.75">
      <c r="A25" s="134">
        <v>22</v>
      </c>
      <c r="B25" s="94">
        <v>254</v>
      </c>
      <c r="C25" s="71" t="s">
        <v>638</v>
      </c>
      <c r="D25" s="15" t="s">
        <v>196</v>
      </c>
      <c r="E25" s="103">
        <v>6</v>
      </c>
      <c r="F25" s="16">
        <v>5</v>
      </c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>
        <v>0.5</v>
      </c>
      <c r="T25" s="98"/>
      <c r="U25" s="15"/>
      <c r="V25" s="17">
        <f>SUM(F25:U25)</f>
        <v>5.5</v>
      </c>
      <c r="W25" s="96"/>
      <c r="X25" s="54"/>
    </row>
    <row r="26" spans="1:23" s="30" customFormat="1" ht="12.75">
      <c r="A26" s="134">
        <v>23</v>
      </c>
      <c r="B26" s="94">
        <v>82</v>
      </c>
      <c r="C26" s="74" t="s">
        <v>195</v>
      </c>
      <c r="D26" s="18" t="s">
        <v>196</v>
      </c>
      <c r="E26" s="103">
        <v>4</v>
      </c>
      <c r="F26" s="16">
        <v>4.9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>
        <v>0.5</v>
      </c>
      <c r="T26" s="16"/>
      <c r="U26" s="16"/>
      <c r="V26" s="17">
        <f>SUM(F26:U26)</f>
        <v>5.4</v>
      </c>
      <c r="W26" s="96"/>
    </row>
    <row r="27" spans="1:23" s="30" customFormat="1" ht="38.25">
      <c r="A27" s="134">
        <v>24</v>
      </c>
      <c r="B27" s="94">
        <v>75</v>
      </c>
      <c r="C27" s="74" t="s">
        <v>183</v>
      </c>
      <c r="D27" s="18" t="s">
        <v>167</v>
      </c>
      <c r="E27" s="103">
        <v>4</v>
      </c>
      <c r="F27" s="16">
        <v>4.87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>
        <v>0.5</v>
      </c>
      <c r="T27" s="16"/>
      <c r="U27" s="16"/>
      <c r="V27" s="17">
        <f>SUM(F27:U27)</f>
        <v>5.37</v>
      </c>
      <c r="W27" s="96"/>
    </row>
    <row r="28" spans="1:24" s="30" customFormat="1" ht="12.75">
      <c r="A28" s="134">
        <v>25</v>
      </c>
      <c r="B28" s="94">
        <v>24</v>
      </c>
      <c r="C28" s="74" t="s">
        <v>83</v>
      </c>
      <c r="D28" s="18" t="s">
        <v>82</v>
      </c>
      <c r="E28" s="103">
        <v>2</v>
      </c>
      <c r="F28" s="16">
        <v>4.33</v>
      </c>
      <c r="G28" s="16">
        <v>1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17">
        <f>SUM(F28:U28)</f>
        <v>5.33</v>
      </c>
      <c r="W28" s="18"/>
      <c r="X28" s="54"/>
    </row>
    <row r="29" spans="1:23" s="30" customFormat="1" ht="25.5">
      <c r="A29" s="134">
        <v>26</v>
      </c>
      <c r="B29" s="94">
        <v>129</v>
      </c>
      <c r="C29" s="71" t="s">
        <v>284</v>
      </c>
      <c r="D29" s="15" t="s">
        <v>285</v>
      </c>
      <c r="E29" s="103">
        <v>1</v>
      </c>
      <c r="F29" s="16">
        <v>4.82</v>
      </c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>
        <v>0.5</v>
      </c>
      <c r="T29" s="98"/>
      <c r="U29" s="15"/>
      <c r="V29" s="17">
        <f>SUM(F29:U29)</f>
        <v>5.32</v>
      </c>
      <c r="W29" s="96"/>
    </row>
    <row r="30" spans="1:24" s="30" customFormat="1" ht="12.75">
      <c r="A30" s="134">
        <v>27</v>
      </c>
      <c r="B30" s="94">
        <v>219</v>
      </c>
      <c r="C30" s="71" t="s">
        <v>442</v>
      </c>
      <c r="D30" s="15" t="s">
        <v>158</v>
      </c>
      <c r="E30" s="103">
        <v>1</v>
      </c>
      <c r="F30" s="16">
        <v>4.82</v>
      </c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>
        <v>0.5</v>
      </c>
      <c r="T30" s="98"/>
      <c r="U30" s="15"/>
      <c r="V30" s="17">
        <f>SUM(F30:U30)</f>
        <v>5.32</v>
      </c>
      <c r="W30" s="96"/>
      <c r="X30" s="54"/>
    </row>
    <row r="31" spans="1:23" s="30" customFormat="1" ht="25.5">
      <c r="A31" s="134">
        <v>28</v>
      </c>
      <c r="B31" s="94">
        <v>32</v>
      </c>
      <c r="C31" s="74" t="s">
        <v>101</v>
      </c>
      <c r="D31" s="18" t="s">
        <v>167</v>
      </c>
      <c r="E31" s="103">
        <v>4.8</v>
      </c>
      <c r="F31" s="16">
        <v>4.8</v>
      </c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>
        <v>0.5</v>
      </c>
      <c r="T31" s="16"/>
      <c r="U31" s="16"/>
      <c r="V31" s="17">
        <f>SUM(F31:U31)</f>
        <v>5.3</v>
      </c>
      <c r="W31" s="96"/>
    </row>
    <row r="32" spans="1:23" s="30" customFormat="1" ht="25.5">
      <c r="A32" s="134">
        <v>29</v>
      </c>
      <c r="B32" s="94">
        <v>156</v>
      </c>
      <c r="C32" s="71" t="s">
        <v>330</v>
      </c>
      <c r="D32" s="15" t="s">
        <v>285</v>
      </c>
      <c r="E32" s="103">
        <v>1</v>
      </c>
      <c r="F32" s="16">
        <v>4.77</v>
      </c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>
        <v>0.5</v>
      </c>
      <c r="T32" s="98"/>
      <c r="U32" s="15"/>
      <c r="V32" s="17">
        <f>SUM(F32:U32)</f>
        <v>5.27</v>
      </c>
      <c r="W32" s="96"/>
    </row>
    <row r="33" spans="1:23" s="30" customFormat="1" ht="38.25">
      <c r="A33" s="134">
        <v>30</v>
      </c>
      <c r="B33" s="94">
        <v>45</v>
      </c>
      <c r="C33" s="74" t="s">
        <v>133</v>
      </c>
      <c r="D33" s="18" t="s">
        <v>71</v>
      </c>
      <c r="E33" s="103">
        <v>4</v>
      </c>
      <c r="F33" s="16">
        <v>4.73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>
        <v>0.5</v>
      </c>
      <c r="T33" s="16"/>
      <c r="U33" s="16"/>
      <c r="V33" s="17">
        <f>SUM(F33:U33)</f>
        <v>5.23</v>
      </c>
      <c r="W33" s="18"/>
    </row>
    <row r="34" spans="1:23" s="30" customFormat="1" ht="12.75">
      <c r="A34" s="134">
        <v>31</v>
      </c>
      <c r="B34" s="94">
        <v>266</v>
      </c>
      <c r="C34" s="71" t="s">
        <v>509</v>
      </c>
      <c r="D34" s="15" t="s">
        <v>149</v>
      </c>
      <c r="E34" s="103">
        <v>3</v>
      </c>
      <c r="F34" s="16">
        <v>4.61</v>
      </c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>
        <v>0.5</v>
      </c>
      <c r="T34" s="98"/>
      <c r="U34" s="15"/>
      <c r="V34" s="17">
        <f>SUM(F34:U34)</f>
        <v>5.11</v>
      </c>
      <c r="W34" s="96"/>
    </row>
    <row r="35" spans="1:24" s="30" customFormat="1" ht="25.5">
      <c r="A35" s="134">
        <v>32</v>
      </c>
      <c r="B35" s="94">
        <v>89</v>
      </c>
      <c r="C35" s="74" t="s">
        <v>210</v>
      </c>
      <c r="D35" s="18" t="s">
        <v>187</v>
      </c>
      <c r="E35" s="103">
        <v>1</v>
      </c>
      <c r="F35" s="16">
        <v>5</v>
      </c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7">
        <f>SUM(F35:U35)</f>
        <v>5</v>
      </c>
      <c r="W35" s="96"/>
      <c r="X35" s="54"/>
    </row>
    <row r="36" spans="1:24" s="30" customFormat="1" ht="38.25">
      <c r="A36" s="134">
        <v>33</v>
      </c>
      <c r="B36" s="94">
        <v>132</v>
      </c>
      <c r="C36" s="71" t="s">
        <v>290</v>
      </c>
      <c r="D36" s="15" t="s">
        <v>194</v>
      </c>
      <c r="E36" s="103">
        <v>1</v>
      </c>
      <c r="F36" s="16">
        <v>5</v>
      </c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15"/>
      <c r="V36" s="17">
        <f>SUM(F36:U36)</f>
        <v>5</v>
      </c>
      <c r="W36" s="96"/>
      <c r="X36" s="54"/>
    </row>
    <row r="37" spans="1:23" s="30" customFormat="1" ht="25.5">
      <c r="A37" s="134">
        <v>34</v>
      </c>
      <c r="B37" s="94">
        <v>209</v>
      </c>
      <c r="C37" s="71" t="s">
        <v>427</v>
      </c>
      <c r="D37" s="15" t="s">
        <v>187</v>
      </c>
      <c r="E37" s="103">
        <v>1</v>
      </c>
      <c r="F37" s="16">
        <v>5</v>
      </c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15"/>
      <c r="V37" s="17">
        <f>SUM(F37:U37)</f>
        <v>5</v>
      </c>
      <c r="W37" s="96"/>
    </row>
    <row r="38" spans="1:23" s="30" customFormat="1" ht="25.5">
      <c r="A38" s="134">
        <v>35</v>
      </c>
      <c r="B38" s="94">
        <v>240</v>
      </c>
      <c r="C38" s="71" t="s">
        <v>468</v>
      </c>
      <c r="D38" s="15" t="s">
        <v>187</v>
      </c>
      <c r="E38" s="103">
        <v>1</v>
      </c>
      <c r="F38" s="16">
        <v>5</v>
      </c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15"/>
      <c r="V38" s="17">
        <f>SUM(F38:U38)</f>
        <v>5</v>
      </c>
      <c r="W38" s="96"/>
    </row>
    <row r="39" spans="1:23" s="30" customFormat="1" ht="38.25">
      <c r="A39" s="134">
        <v>36</v>
      </c>
      <c r="B39" s="94">
        <v>244</v>
      </c>
      <c r="C39" s="71" t="s">
        <v>474</v>
      </c>
      <c r="D39" s="15" t="s">
        <v>194</v>
      </c>
      <c r="E39" s="103">
        <v>1</v>
      </c>
      <c r="F39" s="16">
        <v>5</v>
      </c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15"/>
      <c r="V39" s="17">
        <f>SUM(F39:U39)</f>
        <v>5</v>
      </c>
      <c r="W39" s="96"/>
    </row>
    <row r="40" spans="1:23" s="30" customFormat="1" ht="38.25">
      <c r="A40" s="134">
        <v>37</v>
      </c>
      <c r="B40" s="94">
        <v>333</v>
      </c>
      <c r="C40" s="71" t="s">
        <v>609</v>
      </c>
      <c r="D40" s="15" t="s">
        <v>194</v>
      </c>
      <c r="E40" s="103">
        <v>1</v>
      </c>
      <c r="F40" s="16">
        <v>4.98</v>
      </c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15"/>
      <c r="V40" s="17">
        <f>SUM(F40:U40)</f>
        <v>4.98</v>
      </c>
      <c r="W40" s="96"/>
    </row>
    <row r="41" spans="1:23" s="30" customFormat="1" ht="12.75">
      <c r="A41" s="134">
        <v>38</v>
      </c>
      <c r="B41" s="94">
        <v>262</v>
      </c>
      <c r="C41" s="71" t="s">
        <v>503</v>
      </c>
      <c r="D41" s="15" t="s">
        <v>436</v>
      </c>
      <c r="E41" s="103">
        <v>4</v>
      </c>
      <c r="F41" s="16">
        <v>4.47</v>
      </c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>
        <v>0.5</v>
      </c>
      <c r="T41" s="98"/>
      <c r="U41" s="15"/>
      <c r="V41" s="17">
        <f>SUM(F41:U41)</f>
        <v>4.97</v>
      </c>
      <c r="W41" s="96"/>
    </row>
    <row r="42" spans="1:23" s="30" customFormat="1" ht="12.75">
      <c r="A42" s="134">
        <v>39</v>
      </c>
      <c r="B42" s="94">
        <v>280</v>
      </c>
      <c r="C42" s="71" t="s">
        <v>538</v>
      </c>
      <c r="D42" s="15" t="s">
        <v>196</v>
      </c>
      <c r="E42" s="103">
        <v>1</v>
      </c>
      <c r="F42" s="16">
        <v>4.97</v>
      </c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15"/>
      <c r="V42" s="17">
        <f>SUM(F42:U42)</f>
        <v>4.97</v>
      </c>
      <c r="W42" s="96"/>
    </row>
    <row r="43" spans="1:23" s="111" customFormat="1" ht="38.25">
      <c r="A43" s="134">
        <v>40</v>
      </c>
      <c r="B43" s="94">
        <v>334</v>
      </c>
      <c r="C43" s="71" t="s">
        <v>610</v>
      </c>
      <c r="D43" s="15" t="s">
        <v>194</v>
      </c>
      <c r="E43" s="103">
        <v>2</v>
      </c>
      <c r="F43" s="16">
        <v>4.47</v>
      </c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>
        <v>0.5</v>
      </c>
      <c r="T43" s="98"/>
      <c r="U43" s="15"/>
      <c r="V43" s="17">
        <f>SUM(F43:U43)</f>
        <v>4.97</v>
      </c>
      <c r="W43" s="96"/>
    </row>
    <row r="44" spans="1:23" s="111" customFormat="1" ht="38.25">
      <c r="A44" s="134">
        <v>41</v>
      </c>
      <c r="B44" s="94">
        <v>81</v>
      </c>
      <c r="C44" s="74" t="s">
        <v>193</v>
      </c>
      <c r="D44" s="18" t="s">
        <v>194</v>
      </c>
      <c r="E44" s="103">
        <v>1</v>
      </c>
      <c r="F44" s="16">
        <v>4.96</v>
      </c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7">
        <f>SUM(F44:U44)</f>
        <v>4.96</v>
      </c>
      <c r="W44" s="96"/>
    </row>
    <row r="45" spans="1:23" s="111" customFormat="1" ht="12.75">
      <c r="A45" s="134">
        <v>42</v>
      </c>
      <c r="B45" s="94">
        <v>34</v>
      </c>
      <c r="C45" s="74" t="s">
        <v>106</v>
      </c>
      <c r="D45" s="18" t="s">
        <v>107</v>
      </c>
      <c r="E45" s="103">
        <v>5</v>
      </c>
      <c r="F45" s="16">
        <v>4.45</v>
      </c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>
        <v>0.5</v>
      </c>
      <c r="T45" s="16"/>
      <c r="U45" s="16"/>
      <c r="V45" s="17">
        <f>SUM(F45:U45)</f>
        <v>4.95</v>
      </c>
      <c r="W45" s="18"/>
    </row>
    <row r="46" spans="1:23" s="111" customFormat="1" ht="25.5">
      <c r="A46" s="134">
        <v>43</v>
      </c>
      <c r="B46" s="94">
        <v>138</v>
      </c>
      <c r="C46" s="71" t="s">
        <v>301</v>
      </c>
      <c r="D46" s="15" t="s">
        <v>167</v>
      </c>
      <c r="E46" s="103">
        <v>2</v>
      </c>
      <c r="F46" s="16">
        <v>4.45</v>
      </c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>
        <v>0.5</v>
      </c>
      <c r="T46" s="98"/>
      <c r="U46" s="15"/>
      <c r="V46" s="17">
        <f>SUM(F46:U46)</f>
        <v>4.95</v>
      </c>
      <c r="W46" s="96"/>
    </row>
    <row r="47" spans="1:23" s="111" customFormat="1" ht="25.5">
      <c r="A47" s="134">
        <v>44</v>
      </c>
      <c r="B47" s="94">
        <v>182</v>
      </c>
      <c r="C47" s="71" t="s">
        <v>381</v>
      </c>
      <c r="D47" s="15" t="s">
        <v>167</v>
      </c>
      <c r="E47" s="103">
        <v>5</v>
      </c>
      <c r="F47" s="16">
        <v>4.45</v>
      </c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 t="s">
        <v>382</v>
      </c>
      <c r="S47" s="98">
        <v>0.5</v>
      </c>
      <c r="T47" s="98"/>
      <c r="U47" s="15"/>
      <c r="V47" s="17">
        <f>SUM(F47:U47)</f>
        <v>4.95</v>
      </c>
      <c r="W47" s="96"/>
    </row>
    <row r="48" spans="1:23" s="111" customFormat="1" ht="38.25">
      <c r="A48" s="134">
        <v>45</v>
      </c>
      <c r="B48" s="94">
        <v>302</v>
      </c>
      <c r="C48" s="71" t="s">
        <v>568</v>
      </c>
      <c r="D48" s="15" t="s">
        <v>221</v>
      </c>
      <c r="E48" s="103">
        <v>1</v>
      </c>
      <c r="F48" s="16">
        <v>4.94</v>
      </c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15"/>
      <c r="V48" s="17">
        <f>SUM(F48:U48)</f>
        <v>4.94</v>
      </c>
      <c r="W48" s="96"/>
    </row>
    <row r="49" spans="1:23" s="111" customFormat="1" ht="38.25">
      <c r="A49" s="134">
        <v>46</v>
      </c>
      <c r="B49" s="94">
        <v>316</v>
      </c>
      <c r="C49" s="71" t="s">
        <v>588</v>
      </c>
      <c r="D49" s="15" t="s">
        <v>432</v>
      </c>
      <c r="E49" s="103">
        <v>4</v>
      </c>
      <c r="F49" s="16">
        <v>4.44</v>
      </c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>
        <v>0.5</v>
      </c>
      <c r="T49" s="98"/>
      <c r="U49" s="15"/>
      <c r="V49" s="17">
        <f>SUM(F49:U49)</f>
        <v>4.94</v>
      </c>
      <c r="W49" s="96"/>
    </row>
    <row r="50" spans="1:23" s="111" customFormat="1" ht="12.75">
      <c r="A50" s="134">
        <v>47</v>
      </c>
      <c r="B50" s="94">
        <v>121</v>
      </c>
      <c r="C50" s="71" t="s">
        <v>269</v>
      </c>
      <c r="D50" s="15" t="s">
        <v>149</v>
      </c>
      <c r="E50" s="103">
        <v>1</v>
      </c>
      <c r="F50" s="16">
        <v>4.91</v>
      </c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15"/>
      <c r="V50" s="17">
        <f>SUM(F50:U50)</f>
        <v>4.91</v>
      </c>
      <c r="W50" s="96"/>
    </row>
    <row r="51" spans="1:23" s="111" customFormat="1" ht="51">
      <c r="A51" s="134">
        <v>48</v>
      </c>
      <c r="B51" s="94">
        <v>130</v>
      </c>
      <c r="C51" s="71" t="s">
        <v>286</v>
      </c>
      <c r="D51" s="15" t="s">
        <v>187</v>
      </c>
      <c r="E51" s="103">
        <v>1</v>
      </c>
      <c r="F51" s="16">
        <v>4.91</v>
      </c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15"/>
      <c r="V51" s="17">
        <f>SUM(F51:U51)</f>
        <v>4.91</v>
      </c>
      <c r="W51" s="96" t="s">
        <v>661</v>
      </c>
    </row>
    <row r="52" spans="1:23" s="111" customFormat="1" ht="12.75">
      <c r="A52" s="134">
        <v>49</v>
      </c>
      <c r="B52" s="94">
        <v>229</v>
      </c>
      <c r="C52" s="71" t="s">
        <v>453</v>
      </c>
      <c r="D52" s="15" t="s">
        <v>82</v>
      </c>
      <c r="E52" s="103">
        <v>1</v>
      </c>
      <c r="F52" s="16">
        <v>4.91</v>
      </c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15"/>
      <c r="V52" s="17">
        <f>SUM(F52:U52)</f>
        <v>4.91</v>
      </c>
      <c r="W52" s="96"/>
    </row>
    <row r="53" spans="1:23" s="111" customFormat="1" ht="25.5">
      <c r="A53" s="134">
        <v>50</v>
      </c>
      <c r="B53" s="94">
        <v>257</v>
      </c>
      <c r="C53" s="71" t="s">
        <v>529</v>
      </c>
      <c r="D53" s="15" t="s">
        <v>216</v>
      </c>
      <c r="E53" s="103">
        <v>1</v>
      </c>
      <c r="F53" s="16">
        <v>4.91</v>
      </c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15"/>
      <c r="V53" s="17">
        <f>SUM(F53:U53)</f>
        <v>4.91</v>
      </c>
      <c r="W53" s="96"/>
    </row>
    <row r="54" spans="1:23" s="111" customFormat="1" ht="38.25">
      <c r="A54" s="134">
        <v>51</v>
      </c>
      <c r="B54" s="91" t="s">
        <v>306</v>
      </c>
      <c r="C54" s="74" t="s">
        <v>307</v>
      </c>
      <c r="D54" s="18" t="s">
        <v>71</v>
      </c>
      <c r="E54" s="29">
        <v>3</v>
      </c>
      <c r="F54" s="16">
        <v>4.4</v>
      </c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>
        <v>0.5</v>
      </c>
      <c r="T54" s="98"/>
      <c r="U54" s="15"/>
      <c r="V54" s="17">
        <f>SUM(F54:U54)</f>
        <v>4.9</v>
      </c>
      <c r="W54" s="96"/>
    </row>
    <row r="55" spans="1:23" s="111" customFormat="1" ht="25.5">
      <c r="A55" s="134">
        <v>52</v>
      </c>
      <c r="B55" s="94">
        <v>164</v>
      </c>
      <c r="C55" s="71" t="s">
        <v>347</v>
      </c>
      <c r="D55" s="15" t="s">
        <v>285</v>
      </c>
      <c r="E55" s="103">
        <v>1</v>
      </c>
      <c r="F55" s="16">
        <v>4.9</v>
      </c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15"/>
      <c r="V55" s="17">
        <f>SUM(F55:U55)</f>
        <v>4.9</v>
      </c>
      <c r="W55" s="96"/>
    </row>
    <row r="56" spans="1:23" s="111" customFormat="1" ht="25.5">
      <c r="A56" s="134">
        <v>53</v>
      </c>
      <c r="B56" s="94">
        <v>14</v>
      </c>
      <c r="C56" s="74" t="s">
        <v>62</v>
      </c>
      <c r="D56" s="18" t="s">
        <v>63</v>
      </c>
      <c r="E56" s="103">
        <v>1</v>
      </c>
      <c r="F56" s="16">
        <v>4.89</v>
      </c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7">
        <f>SUM(F56:U56)</f>
        <v>4.89</v>
      </c>
      <c r="W56" s="96"/>
    </row>
    <row r="57" spans="1:23" s="111" customFormat="1" ht="25.5">
      <c r="A57" s="134">
        <v>54</v>
      </c>
      <c r="B57" s="94">
        <v>56</v>
      </c>
      <c r="C57" s="74" t="s">
        <v>151</v>
      </c>
      <c r="D57" s="18" t="s">
        <v>63</v>
      </c>
      <c r="E57" s="103">
        <v>1</v>
      </c>
      <c r="F57" s="16">
        <v>4.89</v>
      </c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7">
        <f>SUM(F57:U57)</f>
        <v>4.89</v>
      </c>
      <c r="W57" s="18"/>
    </row>
    <row r="58" spans="1:23" s="111" customFormat="1" ht="25.5">
      <c r="A58" s="134">
        <v>55</v>
      </c>
      <c r="B58" s="94">
        <v>274</v>
      </c>
      <c r="C58" s="71" t="s">
        <v>526</v>
      </c>
      <c r="D58" s="15" t="s">
        <v>294</v>
      </c>
      <c r="E58" s="103">
        <v>5</v>
      </c>
      <c r="F58" s="16">
        <v>4.39</v>
      </c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>
        <v>0.5</v>
      </c>
      <c r="T58" s="98"/>
      <c r="U58" s="15"/>
      <c r="V58" s="17">
        <f>SUM(F58:U58)</f>
        <v>4.89</v>
      </c>
      <c r="W58" s="96"/>
    </row>
    <row r="59" spans="1:23" s="111" customFormat="1" ht="25.5">
      <c r="A59" s="134">
        <v>56</v>
      </c>
      <c r="B59" s="29">
        <v>17</v>
      </c>
      <c r="C59" s="14" t="s">
        <v>68</v>
      </c>
      <c r="D59" s="18" t="s">
        <v>69</v>
      </c>
      <c r="E59" s="103">
        <v>4</v>
      </c>
      <c r="F59" s="16">
        <v>4.89</v>
      </c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7">
        <f>SUM(F59:U59)</f>
        <v>4.89</v>
      </c>
      <c r="W59" s="18"/>
    </row>
    <row r="60" spans="1:23" s="111" customFormat="1" ht="12.75">
      <c r="A60" s="134">
        <v>57</v>
      </c>
      <c r="B60" s="94">
        <v>60</v>
      </c>
      <c r="C60" s="74" t="s">
        <v>157</v>
      </c>
      <c r="D60" s="18" t="s">
        <v>158</v>
      </c>
      <c r="E60" s="103">
        <v>1</v>
      </c>
      <c r="F60" s="16">
        <v>4.88</v>
      </c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7">
        <f>SUM(F60:U60)</f>
        <v>4.88</v>
      </c>
      <c r="W60" s="96"/>
    </row>
    <row r="61" spans="1:23" s="111" customFormat="1" ht="25.5">
      <c r="A61" s="134">
        <v>58</v>
      </c>
      <c r="B61" s="94">
        <v>162</v>
      </c>
      <c r="C61" s="71" t="s">
        <v>342</v>
      </c>
      <c r="D61" s="15" t="s">
        <v>252</v>
      </c>
      <c r="E61" s="103">
        <v>5</v>
      </c>
      <c r="F61" s="16">
        <v>4.37</v>
      </c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>
        <v>0.5</v>
      </c>
      <c r="T61" s="98"/>
      <c r="U61" s="15"/>
      <c r="V61" s="17">
        <f>SUM(F61:U61)</f>
        <v>4.87</v>
      </c>
      <c r="W61" s="18"/>
    </row>
    <row r="62" spans="1:23" s="111" customFormat="1" ht="12.75">
      <c r="A62" s="134">
        <v>59</v>
      </c>
      <c r="B62" s="94">
        <v>309</v>
      </c>
      <c r="C62" s="71" t="s">
        <v>578</v>
      </c>
      <c r="D62" s="15" t="s">
        <v>579</v>
      </c>
      <c r="E62" s="103">
        <v>4</v>
      </c>
      <c r="F62" s="16">
        <v>4.86</v>
      </c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15"/>
      <c r="V62" s="17">
        <f>SUM(F62:U62)</f>
        <v>4.86</v>
      </c>
      <c r="W62" s="96"/>
    </row>
    <row r="63" spans="1:23" s="111" customFormat="1" ht="12.75">
      <c r="A63" s="134">
        <v>60</v>
      </c>
      <c r="B63" s="94">
        <v>63</v>
      </c>
      <c r="C63" s="71" t="s">
        <v>164</v>
      </c>
      <c r="D63" s="15" t="s">
        <v>158</v>
      </c>
      <c r="E63" s="103">
        <v>1</v>
      </c>
      <c r="F63" s="16">
        <v>4.83</v>
      </c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7">
        <f>SUM(F63:U63)</f>
        <v>4.83</v>
      </c>
      <c r="W63" s="96"/>
    </row>
    <row r="64" spans="1:23" s="111" customFormat="1" ht="38.25">
      <c r="A64" s="134">
        <v>61</v>
      </c>
      <c r="B64" s="94">
        <v>120</v>
      </c>
      <c r="C64" s="71" t="s">
        <v>268</v>
      </c>
      <c r="D64" s="15" t="s">
        <v>194</v>
      </c>
      <c r="E64" s="103">
        <v>1</v>
      </c>
      <c r="F64" s="16">
        <v>4.81</v>
      </c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15"/>
      <c r="V64" s="17">
        <f>SUM(F64:U64)</f>
        <v>4.81</v>
      </c>
      <c r="W64" s="96"/>
    </row>
    <row r="65" spans="1:23" s="111" customFormat="1" ht="12.75">
      <c r="A65" s="134">
        <v>62</v>
      </c>
      <c r="B65" s="94">
        <v>331</v>
      </c>
      <c r="C65" s="71" t="s">
        <v>607</v>
      </c>
      <c r="D65" s="15" t="s">
        <v>436</v>
      </c>
      <c r="E65" s="103">
        <v>1</v>
      </c>
      <c r="F65" s="16">
        <v>4.8</v>
      </c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15"/>
      <c r="V65" s="17">
        <f>SUM(F65:U65)</f>
        <v>4.8</v>
      </c>
      <c r="W65" s="96"/>
    </row>
    <row r="66" spans="1:23" s="111" customFormat="1" ht="25.5">
      <c r="A66" s="134">
        <v>63</v>
      </c>
      <c r="B66" s="94">
        <v>235</v>
      </c>
      <c r="C66" s="71" t="s">
        <v>641</v>
      </c>
      <c r="D66" s="15" t="s">
        <v>72</v>
      </c>
      <c r="E66" s="103">
        <v>6</v>
      </c>
      <c r="F66" s="16">
        <v>4.79</v>
      </c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15"/>
      <c r="V66" s="17">
        <f>SUM(F66:U66)</f>
        <v>4.79</v>
      </c>
      <c r="W66" s="96"/>
    </row>
    <row r="67" spans="1:23" s="111" customFormat="1" ht="25.5">
      <c r="A67" s="134">
        <v>64</v>
      </c>
      <c r="B67" s="94">
        <v>271</v>
      </c>
      <c r="C67" s="71" t="s">
        <v>520</v>
      </c>
      <c r="D67" s="15" t="s">
        <v>170</v>
      </c>
      <c r="E67" s="103">
        <v>1</v>
      </c>
      <c r="F67" s="16">
        <v>4.79</v>
      </c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15"/>
      <c r="V67" s="17">
        <f>SUM(F67:U67)</f>
        <v>4.79</v>
      </c>
      <c r="W67" s="96"/>
    </row>
    <row r="68" spans="1:23" s="111" customFormat="1" ht="25.5">
      <c r="A68" s="134">
        <v>65</v>
      </c>
      <c r="B68" s="94">
        <v>306</v>
      </c>
      <c r="C68" s="71" t="s">
        <v>572</v>
      </c>
      <c r="D68" s="15" t="s">
        <v>88</v>
      </c>
      <c r="E68" s="103">
        <v>1</v>
      </c>
      <c r="F68" s="16">
        <v>4.79</v>
      </c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15"/>
      <c r="V68" s="17">
        <f>SUM(F68:U68)</f>
        <v>4.79</v>
      </c>
      <c r="W68" s="96"/>
    </row>
    <row r="69" spans="1:23" s="111" customFormat="1" ht="25.5">
      <c r="A69" s="134">
        <v>66</v>
      </c>
      <c r="B69" s="94">
        <v>104</v>
      </c>
      <c r="C69" s="74" t="s">
        <v>239</v>
      </c>
      <c r="D69" s="18" t="s">
        <v>144</v>
      </c>
      <c r="E69" s="103">
        <v>1</v>
      </c>
      <c r="F69" s="16">
        <v>4.75</v>
      </c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16"/>
      <c r="V69" s="17">
        <f>SUM(F69:U69)</f>
        <v>4.75</v>
      </c>
      <c r="W69" s="96"/>
    </row>
    <row r="70" spans="1:23" s="111" customFormat="1" ht="25.5">
      <c r="A70" s="134">
        <v>67</v>
      </c>
      <c r="B70" s="94">
        <v>292</v>
      </c>
      <c r="C70" s="71" t="s">
        <v>556</v>
      </c>
      <c r="D70" s="15" t="s">
        <v>285</v>
      </c>
      <c r="E70" s="103">
        <v>2</v>
      </c>
      <c r="F70" s="16">
        <v>4.74</v>
      </c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15"/>
      <c r="V70" s="17">
        <f>SUM(F70:U70)</f>
        <v>4.74</v>
      </c>
      <c r="W70" s="96"/>
    </row>
    <row r="71" spans="1:23" s="111" customFormat="1" ht="25.5">
      <c r="A71" s="134">
        <v>68</v>
      </c>
      <c r="B71" s="94">
        <v>297</v>
      </c>
      <c r="C71" s="71" t="s">
        <v>562</v>
      </c>
      <c r="D71" s="15" t="s">
        <v>501</v>
      </c>
      <c r="E71" s="103">
        <v>4</v>
      </c>
      <c r="F71" s="16">
        <v>4.73</v>
      </c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15"/>
      <c r="V71" s="17">
        <f>SUM(F71:U71)</f>
        <v>4.73</v>
      </c>
      <c r="W71" s="96"/>
    </row>
    <row r="72" spans="1:23" s="111" customFormat="1" ht="25.5">
      <c r="A72" s="134">
        <v>69</v>
      </c>
      <c r="B72" s="94">
        <v>144</v>
      </c>
      <c r="C72" s="71" t="s">
        <v>312</v>
      </c>
      <c r="D72" s="15" t="s">
        <v>313</v>
      </c>
      <c r="E72" s="103">
        <v>1</v>
      </c>
      <c r="F72" s="16">
        <v>4.72</v>
      </c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15"/>
      <c r="V72" s="17">
        <f>SUM(F72:U72)</f>
        <v>4.72</v>
      </c>
      <c r="W72" s="96"/>
    </row>
    <row r="73" spans="1:23" s="111" customFormat="1" ht="38.25">
      <c r="A73" s="134">
        <v>70</v>
      </c>
      <c r="B73" s="94">
        <v>11</v>
      </c>
      <c r="C73" s="74" t="s">
        <v>57</v>
      </c>
      <c r="D73" s="18" t="s">
        <v>71</v>
      </c>
      <c r="E73" s="103">
        <v>2</v>
      </c>
      <c r="F73" s="16">
        <v>4.7</v>
      </c>
      <c r="G73" s="16"/>
      <c r="H73" s="16"/>
      <c r="I73" s="16"/>
      <c r="J73" s="16"/>
      <c r="K73" s="21"/>
      <c r="L73" s="21"/>
      <c r="M73" s="21"/>
      <c r="N73" s="21"/>
      <c r="O73" s="21"/>
      <c r="P73" s="21"/>
      <c r="Q73" s="22"/>
      <c r="R73" s="16"/>
      <c r="S73" s="18"/>
      <c r="T73" s="22"/>
      <c r="U73" s="22"/>
      <c r="V73" s="17">
        <f>SUM(F73:U73)</f>
        <v>4.7</v>
      </c>
      <c r="W73" s="96"/>
    </row>
    <row r="74" spans="1:23" s="111" customFormat="1" ht="25.5">
      <c r="A74" s="134">
        <v>71</v>
      </c>
      <c r="B74" s="94">
        <v>112</v>
      </c>
      <c r="C74" s="71" t="s">
        <v>251</v>
      </c>
      <c r="D74" s="15" t="s">
        <v>252</v>
      </c>
      <c r="E74" s="103">
        <v>1</v>
      </c>
      <c r="F74" s="16">
        <v>4.7</v>
      </c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15"/>
      <c r="V74" s="17">
        <f>SUM(F74:U74)</f>
        <v>4.7</v>
      </c>
      <c r="W74" s="96"/>
    </row>
    <row r="75" spans="1:23" s="117" customFormat="1" ht="25.5">
      <c r="A75" s="134">
        <v>72</v>
      </c>
      <c r="B75" s="94">
        <v>279</v>
      </c>
      <c r="C75" s="71" t="s">
        <v>537</v>
      </c>
      <c r="D75" s="15" t="s">
        <v>88</v>
      </c>
      <c r="E75" s="103">
        <v>1</v>
      </c>
      <c r="F75" s="16">
        <v>4.7</v>
      </c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15"/>
      <c r="V75" s="17">
        <f>SUM(F75:U75)</f>
        <v>4.7</v>
      </c>
      <c r="W75" s="96"/>
    </row>
    <row r="76" spans="1:23" s="117" customFormat="1" ht="25.5">
      <c r="A76" s="134">
        <v>73</v>
      </c>
      <c r="B76" s="94">
        <v>80</v>
      </c>
      <c r="C76" s="74" t="s">
        <v>192</v>
      </c>
      <c r="D76" s="18" t="s">
        <v>144</v>
      </c>
      <c r="E76" s="103">
        <v>1</v>
      </c>
      <c r="F76" s="16">
        <v>4.67</v>
      </c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7">
        <f>SUM(F76:U76)</f>
        <v>4.67</v>
      </c>
      <c r="W76" s="96"/>
    </row>
    <row r="77" spans="1:23" s="117" customFormat="1" ht="25.5">
      <c r="A77" s="134">
        <v>74</v>
      </c>
      <c r="B77" s="94">
        <v>252</v>
      </c>
      <c r="C77" s="71" t="s">
        <v>488</v>
      </c>
      <c r="D77" s="15" t="s">
        <v>144</v>
      </c>
      <c r="E77" s="103">
        <v>1</v>
      </c>
      <c r="F77" s="16">
        <v>4.66</v>
      </c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15"/>
      <c r="V77" s="17">
        <f>SUM(F77:U77)</f>
        <v>4.66</v>
      </c>
      <c r="W77" s="96"/>
    </row>
    <row r="78" spans="1:23" s="117" customFormat="1" ht="25.5">
      <c r="A78" s="134">
        <v>75</v>
      </c>
      <c r="B78" s="94">
        <v>285</v>
      </c>
      <c r="C78" s="71" t="s">
        <v>545</v>
      </c>
      <c r="D78" s="15" t="s">
        <v>170</v>
      </c>
      <c r="E78" s="103">
        <v>2</v>
      </c>
      <c r="F78" s="16">
        <v>4.66</v>
      </c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15"/>
      <c r="V78" s="17">
        <f>SUM(F78:U78)</f>
        <v>4.66</v>
      </c>
      <c r="W78" s="96"/>
    </row>
    <row r="79" spans="1:23" s="117" customFormat="1" ht="25.5">
      <c r="A79" s="134">
        <v>76</v>
      </c>
      <c r="B79" s="29">
        <v>53</v>
      </c>
      <c r="C79" s="74" t="s">
        <v>143</v>
      </c>
      <c r="D79" s="18" t="s">
        <v>144</v>
      </c>
      <c r="E79" s="103">
        <v>1</v>
      </c>
      <c r="F79" s="16">
        <v>4.64</v>
      </c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7"/>
      <c r="R79" s="28"/>
      <c r="S79" s="16"/>
      <c r="T79" s="16"/>
      <c r="U79" s="16"/>
      <c r="V79" s="17">
        <f>SUM(F79:U79)</f>
        <v>4.64</v>
      </c>
      <c r="W79" s="18"/>
    </row>
    <row r="80" spans="1:23" s="117" customFormat="1" ht="12.75">
      <c r="A80" s="134">
        <v>77</v>
      </c>
      <c r="B80" s="94">
        <v>248</v>
      </c>
      <c r="C80" s="71" t="s">
        <v>481</v>
      </c>
      <c r="D80" s="15" t="s">
        <v>149</v>
      </c>
      <c r="E80" s="103">
        <v>5</v>
      </c>
      <c r="F80" s="16">
        <v>4.64</v>
      </c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15"/>
      <c r="V80" s="17">
        <f>SUM(F80:U80)</f>
        <v>4.64</v>
      </c>
      <c r="W80" s="96"/>
    </row>
    <row r="81" spans="1:23" s="111" customFormat="1" ht="12.75">
      <c r="A81" s="134">
        <v>78</v>
      </c>
      <c r="B81" s="94">
        <v>180</v>
      </c>
      <c r="C81" s="71" t="s">
        <v>378</v>
      </c>
      <c r="D81" s="15" t="s">
        <v>379</v>
      </c>
      <c r="E81" s="103">
        <v>3</v>
      </c>
      <c r="F81" s="16">
        <v>4.13</v>
      </c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>
        <v>0.5</v>
      </c>
      <c r="T81" s="98"/>
      <c r="U81" s="15"/>
      <c r="V81" s="17">
        <f>SUM(F81:U81)</f>
        <v>4.63</v>
      </c>
      <c r="W81" s="96"/>
    </row>
    <row r="82" spans="1:23" s="118" customFormat="1" ht="25.5">
      <c r="A82" s="134">
        <v>79</v>
      </c>
      <c r="B82" s="94">
        <v>188</v>
      </c>
      <c r="C82" s="71" t="s">
        <v>392</v>
      </c>
      <c r="D82" s="15" t="s">
        <v>340</v>
      </c>
      <c r="E82" s="103">
        <v>1</v>
      </c>
      <c r="F82" s="16">
        <v>4.62</v>
      </c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15"/>
      <c r="V82" s="17">
        <f>SUM(F82:U82)</f>
        <v>4.62</v>
      </c>
      <c r="W82" s="96"/>
    </row>
    <row r="83" spans="1:23" s="118" customFormat="1" ht="12.75">
      <c r="A83" s="134">
        <v>80</v>
      </c>
      <c r="B83" s="94">
        <v>233</v>
      </c>
      <c r="C83" s="71" t="s">
        <v>458</v>
      </c>
      <c r="D83" s="15" t="s">
        <v>158</v>
      </c>
      <c r="E83" s="103">
        <v>4</v>
      </c>
      <c r="F83" s="16">
        <v>4.62</v>
      </c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15"/>
      <c r="V83" s="17">
        <f>SUM(F83:U83)</f>
        <v>4.62</v>
      </c>
      <c r="W83" s="96"/>
    </row>
    <row r="84" spans="1:23" s="118" customFormat="1" ht="12.75">
      <c r="A84" s="134">
        <v>81</v>
      </c>
      <c r="B84" s="94">
        <v>251</v>
      </c>
      <c r="C84" s="71" t="s">
        <v>487</v>
      </c>
      <c r="D84" s="15" t="s">
        <v>149</v>
      </c>
      <c r="E84" s="103">
        <v>4</v>
      </c>
      <c r="F84" s="16">
        <v>4.62</v>
      </c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15"/>
      <c r="V84" s="17">
        <f>SUM(F84:U84)</f>
        <v>4.62</v>
      </c>
      <c r="W84" s="18"/>
    </row>
    <row r="85" spans="1:23" s="118" customFormat="1" ht="38.25">
      <c r="A85" s="134">
        <v>82</v>
      </c>
      <c r="B85" s="94">
        <v>256</v>
      </c>
      <c r="C85" s="71" t="s">
        <v>493</v>
      </c>
      <c r="D85" s="15" t="s">
        <v>494</v>
      </c>
      <c r="E85" s="103">
        <v>1</v>
      </c>
      <c r="F85" s="16">
        <v>4.62</v>
      </c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15"/>
      <c r="V85" s="17">
        <f>SUM(F85:U85)</f>
        <v>4.62</v>
      </c>
      <c r="W85" s="96"/>
    </row>
    <row r="86" spans="1:23" s="118" customFormat="1" ht="38.25">
      <c r="A86" s="134">
        <v>83</v>
      </c>
      <c r="B86" s="94">
        <v>236</v>
      </c>
      <c r="C86" s="71" t="s">
        <v>460</v>
      </c>
      <c r="D86" s="15" t="s">
        <v>461</v>
      </c>
      <c r="E86" s="103">
        <v>4</v>
      </c>
      <c r="F86" s="16">
        <v>4.61</v>
      </c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15"/>
      <c r="V86" s="17">
        <f>SUM(F86:U86)</f>
        <v>4.61</v>
      </c>
      <c r="W86" s="96"/>
    </row>
    <row r="87" spans="1:23" s="118" customFormat="1" ht="12.75">
      <c r="A87" s="134">
        <v>84</v>
      </c>
      <c r="B87" s="94">
        <v>65</v>
      </c>
      <c r="C87" s="74" t="s">
        <v>168</v>
      </c>
      <c r="D87" s="18" t="s">
        <v>158</v>
      </c>
      <c r="E87" s="103">
        <v>5</v>
      </c>
      <c r="F87" s="16">
        <v>4.1</v>
      </c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>
        <v>0.5</v>
      </c>
      <c r="T87" s="16"/>
      <c r="U87" s="16"/>
      <c r="V87" s="17">
        <f>SUM(F87:U87)</f>
        <v>4.6</v>
      </c>
      <c r="W87" s="96"/>
    </row>
    <row r="88" spans="1:23" s="118" customFormat="1" ht="38.25">
      <c r="A88" s="134">
        <v>85</v>
      </c>
      <c r="B88" s="94">
        <v>296</v>
      </c>
      <c r="C88" s="71" t="s">
        <v>561</v>
      </c>
      <c r="D88" s="15" t="s">
        <v>71</v>
      </c>
      <c r="E88" s="103">
        <v>2</v>
      </c>
      <c r="F88" s="16">
        <v>4.09</v>
      </c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>
        <v>0.5</v>
      </c>
      <c r="T88" s="98"/>
      <c r="U88" s="15"/>
      <c r="V88" s="17">
        <f>SUM(F88:U88)</f>
        <v>4.59</v>
      </c>
      <c r="W88" s="96"/>
    </row>
    <row r="89" spans="1:23" s="118" customFormat="1" ht="25.5">
      <c r="A89" s="134">
        <v>86</v>
      </c>
      <c r="B89" s="94">
        <v>210</v>
      </c>
      <c r="C89" s="71" t="s">
        <v>428</v>
      </c>
      <c r="D89" s="15" t="s">
        <v>429</v>
      </c>
      <c r="E89" s="103">
        <v>1</v>
      </c>
      <c r="F89" s="16">
        <v>4.58</v>
      </c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15"/>
      <c r="V89" s="17">
        <f>SUM(F89:U89)</f>
        <v>4.58</v>
      </c>
      <c r="W89" s="96"/>
    </row>
    <row r="90" spans="1:23" s="118" customFormat="1" ht="25.5">
      <c r="A90" s="134">
        <v>87</v>
      </c>
      <c r="B90" s="94">
        <v>294</v>
      </c>
      <c r="C90" s="71" t="s">
        <v>559</v>
      </c>
      <c r="D90" s="15" t="s">
        <v>144</v>
      </c>
      <c r="E90" s="103">
        <v>5</v>
      </c>
      <c r="F90" s="16">
        <v>4.58</v>
      </c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15"/>
      <c r="V90" s="17">
        <f>SUM(F90:U90)</f>
        <v>4.58</v>
      </c>
      <c r="W90" s="18"/>
    </row>
    <row r="91" spans="1:23" s="118" customFormat="1" ht="25.5">
      <c r="A91" s="134">
        <v>88</v>
      </c>
      <c r="B91" s="94">
        <v>26</v>
      </c>
      <c r="C91" s="74" t="s">
        <v>87</v>
      </c>
      <c r="D91" s="18" t="s">
        <v>88</v>
      </c>
      <c r="E91" s="103">
        <v>1</v>
      </c>
      <c r="F91" s="16">
        <v>4.57</v>
      </c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7">
        <f>SUM(F91:U91)</f>
        <v>4.57</v>
      </c>
      <c r="W91" s="18"/>
    </row>
    <row r="92" spans="1:23" s="118" customFormat="1" ht="25.5">
      <c r="A92" s="134">
        <v>89</v>
      </c>
      <c r="B92" s="94">
        <v>203</v>
      </c>
      <c r="C92" s="71" t="s">
        <v>418</v>
      </c>
      <c r="D92" s="15" t="s">
        <v>419</v>
      </c>
      <c r="E92" s="103">
        <v>1</v>
      </c>
      <c r="F92" s="16">
        <v>4.57</v>
      </c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15"/>
      <c r="V92" s="17">
        <f>SUM(F92:U92)</f>
        <v>4.57</v>
      </c>
      <c r="W92" s="96"/>
    </row>
    <row r="93" spans="1:23" s="118" customFormat="1" ht="25.5">
      <c r="A93" s="134">
        <v>90</v>
      </c>
      <c r="B93" s="94">
        <v>77</v>
      </c>
      <c r="C93" s="74" t="s">
        <v>186</v>
      </c>
      <c r="D93" s="18" t="s">
        <v>187</v>
      </c>
      <c r="E93" s="103">
        <v>5</v>
      </c>
      <c r="F93" s="16">
        <v>4.55</v>
      </c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7">
        <f>SUM(F93:U93)</f>
        <v>4.55</v>
      </c>
      <c r="W93" s="96"/>
    </row>
    <row r="94" spans="1:23" s="118" customFormat="1" ht="25.5">
      <c r="A94" s="134">
        <v>91</v>
      </c>
      <c r="B94" s="94">
        <v>168</v>
      </c>
      <c r="C94" s="71" t="s">
        <v>355</v>
      </c>
      <c r="D94" s="15" t="s">
        <v>280</v>
      </c>
      <c r="E94" s="103">
        <v>3</v>
      </c>
      <c r="F94" s="16">
        <v>4.55</v>
      </c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15"/>
      <c r="V94" s="17">
        <f>SUM(F94:U94)</f>
        <v>4.55</v>
      </c>
      <c r="W94" s="96"/>
    </row>
    <row r="95" spans="1:23" s="121" customFormat="1" ht="12.75">
      <c r="A95" s="134">
        <v>92</v>
      </c>
      <c r="B95" s="94">
        <v>133</v>
      </c>
      <c r="C95" s="71" t="s">
        <v>291</v>
      </c>
      <c r="D95" s="15" t="s">
        <v>158</v>
      </c>
      <c r="E95" s="103">
        <v>4</v>
      </c>
      <c r="F95" s="16">
        <v>4.5</v>
      </c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15"/>
      <c r="V95" s="17">
        <f>SUM(F95:U95)</f>
        <v>4.5</v>
      </c>
      <c r="W95" s="18"/>
    </row>
    <row r="96" spans="1:23" s="121" customFormat="1" ht="25.5">
      <c r="A96" s="134">
        <v>93</v>
      </c>
      <c r="B96" s="94">
        <v>192</v>
      </c>
      <c r="C96" s="71" t="s">
        <v>398</v>
      </c>
      <c r="D96" s="15" t="s">
        <v>399</v>
      </c>
      <c r="E96" s="103">
        <v>5</v>
      </c>
      <c r="F96" s="16">
        <v>4.5</v>
      </c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15"/>
      <c r="V96" s="17">
        <f>SUM(F96:U96)</f>
        <v>4.5</v>
      </c>
      <c r="W96" s="96"/>
    </row>
    <row r="97" spans="1:23" s="118" customFormat="1" ht="25.5">
      <c r="A97" s="134">
        <v>94</v>
      </c>
      <c r="B97" s="94">
        <v>135</v>
      </c>
      <c r="C97" s="71" t="s">
        <v>293</v>
      </c>
      <c r="D97" s="15" t="s">
        <v>294</v>
      </c>
      <c r="E97" s="103">
        <v>4</v>
      </c>
      <c r="F97" s="16">
        <v>4.46</v>
      </c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15"/>
      <c r="V97" s="17">
        <f>SUM(F97:U97)</f>
        <v>4.46</v>
      </c>
      <c r="W97" s="18"/>
    </row>
    <row r="98" spans="1:23" s="118" customFormat="1" ht="12.75">
      <c r="A98" s="134">
        <v>95</v>
      </c>
      <c r="B98" s="94">
        <v>154</v>
      </c>
      <c r="C98" s="71" t="s">
        <v>327</v>
      </c>
      <c r="D98" s="15" t="s">
        <v>82</v>
      </c>
      <c r="E98" s="103">
        <v>3</v>
      </c>
      <c r="F98" s="16">
        <v>4.44</v>
      </c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15"/>
      <c r="V98" s="17">
        <f>SUM(F98:U98)</f>
        <v>4.44</v>
      </c>
      <c r="W98" s="96"/>
    </row>
    <row r="99" spans="1:23" s="118" customFormat="1" ht="12.75">
      <c r="A99" s="134">
        <v>96</v>
      </c>
      <c r="B99" s="94">
        <v>149</v>
      </c>
      <c r="C99" s="71" t="s">
        <v>319</v>
      </c>
      <c r="D99" s="15" t="s">
        <v>149</v>
      </c>
      <c r="E99" s="103">
        <v>3</v>
      </c>
      <c r="F99" s="16">
        <v>4.43</v>
      </c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15"/>
      <c r="V99" s="17">
        <f>SUM(F99:U99)</f>
        <v>4.43</v>
      </c>
      <c r="W99" s="96"/>
    </row>
    <row r="100" spans="1:23" s="111" customFormat="1" ht="25.5">
      <c r="A100" s="134">
        <v>97</v>
      </c>
      <c r="B100" s="94">
        <v>312</v>
      </c>
      <c r="C100" s="71" t="s">
        <v>583</v>
      </c>
      <c r="D100" s="15" t="s">
        <v>285</v>
      </c>
      <c r="E100" s="103">
        <v>2</v>
      </c>
      <c r="F100" s="16">
        <v>4.41</v>
      </c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15"/>
      <c r="V100" s="17">
        <f>SUM(F100:U100)</f>
        <v>4.41</v>
      </c>
      <c r="W100" s="96"/>
    </row>
    <row r="101" spans="1:23" s="111" customFormat="1" ht="12.75">
      <c r="A101" s="134">
        <v>98</v>
      </c>
      <c r="B101" s="94">
        <v>342</v>
      </c>
      <c r="C101" s="74" t="s">
        <v>621</v>
      </c>
      <c r="D101" s="18" t="s">
        <v>196</v>
      </c>
      <c r="E101" s="103">
        <v>4</v>
      </c>
      <c r="F101" s="16">
        <v>4.4</v>
      </c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15"/>
      <c r="V101" s="17">
        <f>SUM(F101:U101)</f>
        <v>4.4</v>
      </c>
      <c r="W101" s="18"/>
    </row>
    <row r="102" spans="1:23" s="120" customFormat="1" ht="25.5">
      <c r="A102" s="134">
        <v>99</v>
      </c>
      <c r="B102" s="94">
        <v>260</v>
      </c>
      <c r="C102" s="71" t="s">
        <v>639</v>
      </c>
      <c r="D102" s="15" t="s">
        <v>501</v>
      </c>
      <c r="E102" s="103">
        <v>4</v>
      </c>
      <c r="F102" s="16">
        <v>4.36</v>
      </c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15"/>
      <c r="V102" s="17">
        <f>SUM(F102:U102)</f>
        <v>4.36</v>
      </c>
      <c r="W102" s="96"/>
    </row>
    <row r="103" spans="1:23" s="120" customFormat="1" ht="25.5">
      <c r="A103" s="134">
        <v>100</v>
      </c>
      <c r="B103" s="94">
        <v>107</v>
      </c>
      <c r="C103" s="71" t="s">
        <v>242</v>
      </c>
      <c r="D103" s="15" t="s">
        <v>170</v>
      </c>
      <c r="E103" s="103">
        <v>2</v>
      </c>
      <c r="F103" s="16">
        <v>4.27</v>
      </c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15"/>
      <c r="V103" s="17">
        <f>SUM(F103:U103)</f>
        <v>4.27</v>
      </c>
      <c r="W103" s="96"/>
    </row>
    <row r="104" spans="1:23" s="120" customFormat="1" ht="12.75">
      <c r="A104" s="134">
        <v>101</v>
      </c>
      <c r="B104" s="91" t="s">
        <v>188</v>
      </c>
      <c r="C104" s="74" t="s">
        <v>189</v>
      </c>
      <c r="D104" s="18" t="s">
        <v>149</v>
      </c>
      <c r="E104" s="103">
        <v>4</v>
      </c>
      <c r="F104" s="16">
        <v>4.24</v>
      </c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7">
        <f>SUM(F104:U104)</f>
        <v>4.24</v>
      </c>
      <c r="W104" s="96"/>
    </row>
    <row r="105" spans="1:23" s="120" customFormat="1" ht="12.75">
      <c r="A105" s="134">
        <v>102</v>
      </c>
      <c r="B105" s="94">
        <v>338</v>
      </c>
      <c r="C105" s="71" t="s">
        <v>614</v>
      </c>
      <c r="D105" s="15" t="s">
        <v>149</v>
      </c>
      <c r="E105" s="103">
        <v>2</v>
      </c>
      <c r="F105" s="16">
        <v>4.23</v>
      </c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15"/>
      <c r="V105" s="17">
        <f>SUM(F105:U105)</f>
        <v>4.23</v>
      </c>
      <c r="W105" s="96"/>
    </row>
    <row r="106" spans="1:23" s="120" customFormat="1" ht="38.25">
      <c r="A106" s="134">
        <v>103</v>
      </c>
      <c r="B106" s="94">
        <v>226</v>
      </c>
      <c r="C106" s="71" t="s">
        <v>448</v>
      </c>
      <c r="D106" s="15" t="s">
        <v>138</v>
      </c>
      <c r="E106" s="103">
        <v>5</v>
      </c>
      <c r="F106" s="16">
        <v>4.22</v>
      </c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15"/>
      <c r="V106" s="17">
        <f>SUM(F106:U106)</f>
        <v>4.22</v>
      </c>
      <c r="W106" s="96"/>
    </row>
    <row r="107" spans="1:23" s="120" customFormat="1" ht="12.75">
      <c r="A107" s="134">
        <v>104</v>
      </c>
      <c r="B107" s="94">
        <v>157</v>
      </c>
      <c r="C107" s="71" t="s">
        <v>331</v>
      </c>
      <c r="D107" s="15" t="s">
        <v>332</v>
      </c>
      <c r="E107" s="103">
        <v>2</v>
      </c>
      <c r="F107" s="16">
        <v>4.21</v>
      </c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15"/>
      <c r="V107" s="17">
        <f>SUM(F107:U107)</f>
        <v>4.21</v>
      </c>
      <c r="W107" s="96"/>
    </row>
    <row r="108" spans="1:23" s="120" customFormat="1" ht="12.75">
      <c r="A108" s="134">
        <v>105</v>
      </c>
      <c r="B108" s="94">
        <v>175</v>
      </c>
      <c r="C108" s="71" t="s">
        <v>365</v>
      </c>
      <c r="D108" s="15" t="s">
        <v>196</v>
      </c>
      <c r="E108" s="103">
        <v>5</v>
      </c>
      <c r="F108" s="16">
        <v>4.18</v>
      </c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15"/>
      <c r="V108" s="17">
        <f>SUM(F108:U108)</f>
        <v>4.18</v>
      </c>
      <c r="W108" s="96"/>
    </row>
    <row r="109" spans="1:23" s="120" customFormat="1" ht="25.5">
      <c r="A109" s="134">
        <v>106</v>
      </c>
      <c r="B109" s="94">
        <v>66</v>
      </c>
      <c r="C109" s="74" t="s">
        <v>169</v>
      </c>
      <c r="D109" s="18" t="s">
        <v>170</v>
      </c>
      <c r="E109" s="103">
        <v>5</v>
      </c>
      <c r="F109" s="16">
        <v>4.16</v>
      </c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7">
        <f>SUM(F109:U109)</f>
        <v>4.16</v>
      </c>
      <c r="W109" s="18"/>
    </row>
    <row r="110" spans="1:23" s="120" customFormat="1" ht="25.5">
      <c r="A110" s="134">
        <v>107</v>
      </c>
      <c r="B110" s="94">
        <v>173</v>
      </c>
      <c r="C110" s="71" t="s">
        <v>363</v>
      </c>
      <c r="D110" s="15" t="s">
        <v>285</v>
      </c>
      <c r="E110" s="103">
        <v>2</v>
      </c>
      <c r="F110" s="16">
        <v>4.12</v>
      </c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15"/>
      <c r="V110" s="17">
        <f>SUM(F110:U110)</f>
        <v>4.12</v>
      </c>
      <c r="W110" s="96"/>
    </row>
    <row r="111" spans="1:23" s="120" customFormat="1" ht="12.75">
      <c r="A111" s="134">
        <v>108</v>
      </c>
      <c r="B111" s="94">
        <v>345</v>
      </c>
      <c r="C111" s="137" t="s">
        <v>623</v>
      </c>
      <c r="D111" s="18" t="s">
        <v>196</v>
      </c>
      <c r="E111" s="103">
        <v>3</v>
      </c>
      <c r="F111" s="16">
        <v>4.11</v>
      </c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15"/>
      <c r="V111" s="17">
        <f>SUM(F111:U111)</f>
        <v>4.11</v>
      </c>
      <c r="W111" s="96"/>
    </row>
    <row r="112" spans="1:23" s="122" customFormat="1" ht="25.5">
      <c r="A112" s="134">
        <v>109</v>
      </c>
      <c r="B112" s="94">
        <v>196</v>
      </c>
      <c r="C112" s="71" t="s">
        <v>407</v>
      </c>
      <c r="D112" s="15" t="s">
        <v>285</v>
      </c>
      <c r="E112" s="103">
        <v>3</v>
      </c>
      <c r="F112" s="16">
        <v>4.07</v>
      </c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15"/>
      <c r="V112" s="17">
        <f>SUM(F112:U112)</f>
        <v>4.07</v>
      </c>
      <c r="W112" s="96"/>
    </row>
    <row r="113" spans="1:23" s="122" customFormat="1" ht="12.75">
      <c r="A113" s="134">
        <v>110</v>
      </c>
      <c r="B113" s="94">
        <v>109</v>
      </c>
      <c r="C113" s="71" t="s">
        <v>246</v>
      </c>
      <c r="D113" s="15" t="s">
        <v>82</v>
      </c>
      <c r="E113" s="103">
        <v>3</v>
      </c>
      <c r="F113" s="16">
        <v>4.04</v>
      </c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15"/>
      <c r="V113" s="17">
        <f>SUM(F113:U113)</f>
        <v>4.04</v>
      </c>
      <c r="W113" s="96"/>
    </row>
    <row r="114" spans="1:23" s="122" customFormat="1" ht="25.5">
      <c r="A114" s="134">
        <v>111</v>
      </c>
      <c r="B114" s="94">
        <v>221</v>
      </c>
      <c r="C114" s="71" t="s">
        <v>412</v>
      </c>
      <c r="D114" s="15" t="s">
        <v>85</v>
      </c>
      <c r="E114" s="103">
        <v>3</v>
      </c>
      <c r="F114" s="16">
        <v>4</v>
      </c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15"/>
      <c r="V114" s="17">
        <f>SUM(F114:U114)</f>
        <v>4</v>
      </c>
      <c r="W114" s="96"/>
    </row>
    <row r="115" spans="1:23" s="122" customFormat="1" ht="76.5">
      <c r="A115" s="134">
        <v>112</v>
      </c>
      <c r="B115" s="91" t="s">
        <v>97</v>
      </c>
      <c r="C115" s="74" t="s">
        <v>98</v>
      </c>
      <c r="D115" s="18" t="s">
        <v>82</v>
      </c>
      <c r="E115" s="20">
        <v>1</v>
      </c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7">
        <v>0</v>
      </c>
      <c r="W115" s="136" t="s">
        <v>650</v>
      </c>
    </row>
    <row r="116" spans="1:23" s="122" customFormat="1" ht="63.75">
      <c r="A116" s="134">
        <v>113</v>
      </c>
      <c r="B116" s="94">
        <v>31</v>
      </c>
      <c r="C116" s="137" t="s">
        <v>99</v>
      </c>
      <c r="D116" s="18" t="s">
        <v>102</v>
      </c>
      <c r="E116" s="103">
        <v>2</v>
      </c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7">
        <f>SUM(F116:U116)</f>
        <v>0</v>
      </c>
      <c r="W116" s="18" t="s">
        <v>648</v>
      </c>
    </row>
    <row r="117" spans="1:23" s="122" customFormat="1" ht="76.5">
      <c r="A117" s="134">
        <v>114</v>
      </c>
      <c r="B117" s="94">
        <v>46</v>
      </c>
      <c r="C117" s="74" t="s">
        <v>134</v>
      </c>
      <c r="D117" s="18" t="s">
        <v>63</v>
      </c>
      <c r="E117" s="103">
        <v>2</v>
      </c>
      <c r="F117" s="16"/>
      <c r="G117" s="16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16"/>
      <c r="S117" s="23"/>
      <c r="T117" s="23"/>
      <c r="U117" s="23"/>
      <c r="V117" s="17"/>
      <c r="W117" s="135" t="s">
        <v>649</v>
      </c>
    </row>
    <row r="118" spans="1:23" s="123" customFormat="1" ht="89.25">
      <c r="A118" s="134">
        <v>115</v>
      </c>
      <c r="B118" s="94">
        <v>48</v>
      </c>
      <c r="C118" s="71" t="s">
        <v>137</v>
      </c>
      <c r="D118" s="15" t="s">
        <v>138</v>
      </c>
      <c r="E118" s="103">
        <v>1</v>
      </c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7">
        <f>SUM(F118:U118)</f>
        <v>0</v>
      </c>
      <c r="W118" s="135" t="s">
        <v>651</v>
      </c>
    </row>
    <row r="119" spans="1:23" s="30" customFormat="1" ht="89.25">
      <c r="A119" s="134">
        <v>116</v>
      </c>
      <c r="B119" s="94">
        <v>54</v>
      </c>
      <c r="C119" s="74" t="s">
        <v>145</v>
      </c>
      <c r="D119" s="18" t="s">
        <v>146</v>
      </c>
      <c r="E119" s="103">
        <v>3</v>
      </c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7">
        <f>SUM(F119:U119)</f>
        <v>0</v>
      </c>
      <c r="W119" s="135" t="s">
        <v>662</v>
      </c>
    </row>
    <row r="120" spans="1:23" s="122" customFormat="1" ht="38.25">
      <c r="A120" s="134">
        <v>117</v>
      </c>
      <c r="B120" s="94">
        <v>83</v>
      </c>
      <c r="C120" s="74" t="s">
        <v>197</v>
      </c>
      <c r="D120" s="18" t="s">
        <v>85</v>
      </c>
      <c r="E120" s="103">
        <v>1</v>
      </c>
      <c r="F120" s="16">
        <v>4.4</v>
      </c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7">
        <v>0</v>
      </c>
      <c r="W120" s="18" t="s">
        <v>38</v>
      </c>
    </row>
    <row r="121" spans="1:23" s="122" customFormat="1" ht="38.25">
      <c r="A121" s="134">
        <v>118</v>
      </c>
      <c r="B121" s="94">
        <v>127</v>
      </c>
      <c r="C121" s="71" t="s">
        <v>278</v>
      </c>
      <c r="D121" s="15" t="s">
        <v>280</v>
      </c>
      <c r="E121" s="103">
        <v>1</v>
      </c>
      <c r="F121" s="16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15"/>
      <c r="V121" s="17">
        <f>SUM(F121:U121)</f>
        <v>0</v>
      </c>
      <c r="W121" s="18" t="s">
        <v>281</v>
      </c>
    </row>
    <row r="122" spans="1:23" s="122" customFormat="1" ht="38.25">
      <c r="A122" s="134">
        <v>119</v>
      </c>
      <c r="B122" s="94">
        <v>187</v>
      </c>
      <c r="C122" s="71" t="s">
        <v>390</v>
      </c>
      <c r="D122" s="15" t="s">
        <v>170</v>
      </c>
      <c r="E122" s="103">
        <v>5</v>
      </c>
      <c r="F122" s="16"/>
      <c r="G122" s="98"/>
      <c r="H122" s="98"/>
      <c r="I122" s="98"/>
      <c r="J122" s="98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15"/>
      <c r="V122" s="17">
        <f>SUM(F122:U122)</f>
        <v>0</v>
      </c>
      <c r="W122" s="18" t="s">
        <v>391</v>
      </c>
    </row>
    <row r="123" spans="1:23" s="122" customFormat="1" ht="51">
      <c r="A123" s="134">
        <v>120</v>
      </c>
      <c r="B123" s="94">
        <v>313</v>
      </c>
      <c r="C123" s="71" t="s">
        <v>584</v>
      </c>
      <c r="D123" s="15" t="s">
        <v>196</v>
      </c>
      <c r="E123" s="103">
        <v>2</v>
      </c>
      <c r="F123" s="16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15"/>
      <c r="V123" s="17">
        <f>SUM(F123:U123)</f>
        <v>0</v>
      </c>
      <c r="W123" s="18" t="s">
        <v>585</v>
      </c>
    </row>
    <row r="124" spans="1:23" s="122" customFormat="1" ht="114.75">
      <c r="A124" s="134">
        <v>121</v>
      </c>
      <c r="B124" s="94">
        <v>323</v>
      </c>
      <c r="C124" s="71" t="s">
        <v>595</v>
      </c>
      <c r="D124" s="15" t="s">
        <v>144</v>
      </c>
      <c r="E124" s="103">
        <v>1</v>
      </c>
      <c r="F124" s="16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15"/>
      <c r="V124" s="17">
        <f>SUM(F124:U124)</f>
        <v>0</v>
      </c>
      <c r="W124" s="18" t="s">
        <v>597</v>
      </c>
    </row>
    <row r="125" spans="1:23" s="122" customFormat="1" ht="38.25">
      <c r="A125" s="134">
        <v>122</v>
      </c>
      <c r="B125" s="94">
        <v>324</v>
      </c>
      <c r="C125" s="71" t="s">
        <v>598</v>
      </c>
      <c r="D125" s="15" t="s">
        <v>399</v>
      </c>
      <c r="E125" s="103">
        <v>3</v>
      </c>
      <c r="F125" s="16">
        <v>3.97</v>
      </c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15"/>
      <c r="V125" s="17">
        <v>0</v>
      </c>
      <c r="W125" s="18" t="s">
        <v>198</v>
      </c>
    </row>
    <row r="126" spans="1:23" s="111" customFormat="1" ht="51">
      <c r="A126" s="134">
        <v>123</v>
      </c>
      <c r="B126" s="94">
        <v>339</v>
      </c>
      <c r="C126" s="71" t="s">
        <v>615</v>
      </c>
      <c r="D126" s="15" t="s">
        <v>616</v>
      </c>
      <c r="E126" s="103">
        <v>2</v>
      </c>
      <c r="F126" s="16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15"/>
      <c r="V126" s="17">
        <f>SUM(F126:U126)</f>
        <v>0</v>
      </c>
      <c r="W126" s="18" t="s">
        <v>617</v>
      </c>
    </row>
    <row r="127" spans="1:23" s="30" customFormat="1" ht="89.25">
      <c r="A127" s="134">
        <v>124</v>
      </c>
      <c r="B127" s="94">
        <v>346</v>
      </c>
      <c r="C127" s="74" t="s">
        <v>624</v>
      </c>
      <c r="D127" s="18" t="s">
        <v>196</v>
      </c>
      <c r="E127" s="103">
        <v>6</v>
      </c>
      <c r="F127" s="16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15"/>
      <c r="V127" s="17">
        <f>SUM(F127:U127)</f>
        <v>0</v>
      </c>
      <c r="W127" s="18" t="s">
        <v>660</v>
      </c>
    </row>
    <row r="128" spans="1:23" s="123" customFormat="1" ht="25.5">
      <c r="A128" s="134">
        <v>125</v>
      </c>
      <c r="B128" s="94">
        <v>347</v>
      </c>
      <c r="C128" s="138" t="s">
        <v>625</v>
      </c>
      <c r="D128" s="15" t="s">
        <v>167</v>
      </c>
      <c r="E128" s="103">
        <v>4</v>
      </c>
      <c r="F128" s="16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15"/>
      <c r="V128" s="17">
        <f>SUM(F128:U128)</f>
        <v>0</v>
      </c>
      <c r="W128" s="18" t="s">
        <v>652</v>
      </c>
    </row>
    <row r="129" ht="21" customHeight="1"/>
    <row r="130" ht="21" customHeight="1"/>
    <row r="131" spans="1:29" ht="20.25" customHeight="1">
      <c r="A131" s="13"/>
      <c r="C131" s="78"/>
      <c r="F131" s="37"/>
      <c r="G131" s="37"/>
      <c r="H131" s="37"/>
      <c r="I131" s="37"/>
      <c r="J131" s="37"/>
      <c r="K131" s="37"/>
      <c r="L131" s="38"/>
      <c r="M131" s="38"/>
      <c r="N131" s="38"/>
      <c r="O131" s="38"/>
      <c r="P131" s="38"/>
      <c r="Q131" s="38"/>
      <c r="R131" s="38"/>
      <c r="S131" s="37"/>
      <c r="T131" s="40"/>
      <c r="U131" s="41"/>
      <c r="V131" s="42"/>
      <c r="W131" s="42"/>
      <c r="X131" s="42"/>
      <c r="Y131" s="42"/>
      <c r="Z131" s="43"/>
      <c r="AA131" s="44"/>
      <c r="AB131" s="44"/>
      <c r="AC131" s="52"/>
    </row>
    <row r="132" spans="1:29" ht="24.75" customHeight="1">
      <c r="A132" s="13"/>
      <c r="C132" s="142"/>
      <c r="D132" s="146"/>
      <c r="E132" s="146"/>
      <c r="F132" s="146"/>
      <c r="G132" s="146"/>
      <c r="H132" s="146"/>
      <c r="I132" s="146"/>
      <c r="J132" s="146"/>
      <c r="K132" s="37"/>
      <c r="L132" s="38"/>
      <c r="M132" s="38"/>
      <c r="N132" s="38"/>
      <c r="O132" s="38"/>
      <c r="P132" s="38"/>
      <c r="Q132" s="46"/>
      <c r="R132" s="47"/>
      <c r="S132" s="48"/>
      <c r="T132" s="49"/>
      <c r="U132" s="49"/>
      <c r="V132" s="50"/>
      <c r="W132" s="50"/>
      <c r="X132" s="51"/>
      <c r="Y132" s="42"/>
      <c r="Z132" s="42"/>
      <c r="AA132" s="44"/>
      <c r="AB132" s="44"/>
      <c r="AC132" s="52"/>
    </row>
    <row r="133" spans="1:29" ht="24.75" customHeight="1">
      <c r="A133" s="13"/>
      <c r="D133" s="146"/>
      <c r="E133" s="146"/>
      <c r="F133" s="146"/>
      <c r="G133" s="146"/>
      <c r="H133" s="146"/>
      <c r="I133" s="146"/>
      <c r="J133" s="146"/>
      <c r="K133" s="37"/>
      <c r="L133" s="38"/>
      <c r="M133" s="38"/>
      <c r="N133" s="38"/>
      <c r="O133" s="38"/>
      <c r="P133" s="38"/>
      <c r="Q133" s="49"/>
      <c r="R133" s="49"/>
      <c r="S133" s="50"/>
      <c r="T133" s="50"/>
      <c r="U133" s="51"/>
      <c r="V133" s="44"/>
      <c r="W133" s="52"/>
      <c r="X133" s="30"/>
      <c r="Y133" s="42"/>
      <c r="Z133" s="43"/>
      <c r="AA133" s="44"/>
      <c r="AB133" s="44"/>
      <c r="AC133" s="52"/>
    </row>
    <row r="134" spans="1:29" ht="24.75" customHeight="1">
      <c r="A134" s="13"/>
      <c r="D134" s="146"/>
      <c r="E134" s="146"/>
      <c r="F134" s="146"/>
      <c r="G134" s="146"/>
      <c r="H134" s="146"/>
      <c r="I134" s="146"/>
      <c r="J134" s="146"/>
      <c r="K134" s="37"/>
      <c r="L134" s="38"/>
      <c r="M134" s="38"/>
      <c r="N134" s="38"/>
      <c r="O134" s="38"/>
      <c r="P134" s="38"/>
      <c r="Q134" s="49"/>
      <c r="R134" s="49"/>
      <c r="S134" s="50"/>
      <c r="T134" s="50"/>
      <c r="U134" s="50"/>
      <c r="V134" s="44"/>
      <c r="W134" s="52"/>
      <c r="X134" s="30"/>
      <c r="Y134" s="44"/>
      <c r="Z134" s="44"/>
      <c r="AA134" s="53"/>
      <c r="AB134" s="44"/>
      <c r="AC134" s="52"/>
    </row>
    <row r="135" spans="4:24" ht="33.75" customHeight="1">
      <c r="D135" s="146"/>
      <c r="E135" s="146"/>
      <c r="F135" s="146"/>
      <c r="G135" s="146"/>
      <c r="H135" s="146"/>
      <c r="I135" s="146"/>
      <c r="J135" s="146"/>
      <c r="K135" s="37"/>
      <c r="L135" s="37"/>
      <c r="M135" s="37"/>
      <c r="N135" s="37"/>
      <c r="O135" s="37"/>
      <c r="P135" s="37"/>
      <c r="Q135" s="161"/>
      <c r="R135" s="161"/>
      <c r="S135" s="161"/>
      <c r="T135" s="161"/>
      <c r="U135" s="161"/>
      <c r="V135" s="161"/>
      <c r="W135" s="161"/>
      <c r="X135" s="161"/>
    </row>
    <row r="136" spans="17:24" ht="17.25" customHeight="1">
      <c r="Q136" s="55"/>
      <c r="R136" s="56"/>
      <c r="S136" s="50"/>
      <c r="T136" s="50"/>
      <c r="U136" s="51"/>
      <c r="V136" s="44"/>
      <c r="W136" s="57"/>
      <c r="X136" s="30"/>
    </row>
    <row r="137" spans="17:24" ht="17.25" customHeight="1">
      <c r="Q137" s="58"/>
      <c r="R137" s="58"/>
      <c r="S137" s="12"/>
      <c r="T137" s="59"/>
      <c r="V137" s="53"/>
      <c r="W137" s="57"/>
      <c r="X137" s="30"/>
    </row>
    <row r="138" spans="17:23" ht="33" customHeight="1">
      <c r="Q138" s="163"/>
      <c r="R138" s="164"/>
      <c r="S138" s="164"/>
      <c r="T138" s="164"/>
      <c r="U138" s="164"/>
      <c r="V138" s="164"/>
      <c r="W138" s="164"/>
    </row>
    <row r="139" spans="17:23" ht="33" customHeight="1">
      <c r="Q139" s="57"/>
      <c r="R139" s="57"/>
      <c r="S139" s="57"/>
      <c r="T139" s="57"/>
      <c r="U139" s="57"/>
      <c r="W139" s="30"/>
    </row>
    <row r="140" spans="17:23" ht="33" customHeight="1">
      <c r="Q140" s="57"/>
      <c r="R140" s="57"/>
      <c r="S140" s="57"/>
      <c r="T140" s="57"/>
      <c r="U140" s="57"/>
      <c r="W140" s="30"/>
    </row>
    <row r="141" spans="17:23" ht="33" customHeight="1">
      <c r="Q141" s="163"/>
      <c r="R141" s="164"/>
      <c r="S141" s="164"/>
      <c r="T141" s="164"/>
      <c r="U141" s="164"/>
      <c r="V141" s="164"/>
      <c r="W141" s="164"/>
    </row>
  </sheetData>
  <sheetProtection/>
  <mergeCells count="22">
    <mergeCell ref="Q138:W138"/>
    <mergeCell ref="Q141:W141"/>
    <mergeCell ref="W1:W3"/>
    <mergeCell ref="G2:J2"/>
    <mergeCell ref="K2:N2"/>
    <mergeCell ref="U2:U3"/>
    <mergeCell ref="V1:V3"/>
    <mergeCell ref="R2:R3"/>
    <mergeCell ref="D132:J135"/>
    <mergeCell ref="Q135:X135"/>
    <mergeCell ref="T2:T3"/>
    <mergeCell ref="F1:F3"/>
    <mergeCell ref="G1:U1"/>
    <mergeCell ref="C1:C3"/>
    <mergeCell ref="D1:D3"/>
    <mergeCell ref="A1:A3"/>
    <mergeCell ref="S2:S3"/>
    <mergeCell ref="O2:O3"/>
    <mergeCell ref="P2:P3"/>
    <mergeCell ref="Q2:Q3"/>
    <mergeCell ref="B1:B3"/>
    <mergeCell ref="E1:E3"/>
  </mergeCells>
  <printOptions/>
  <pageMargins left="0.4330708661417323" right="0.4330708661417323" top="0.5511811023622047" bottom="0.5511811023622047" header="0.31496062992125984" footer="0.31496062992125984"/>
  <pageSetup fitToHeight="0" fitToWidth="1" horizontalDpi="600" verticalDpi="600" orientation="landscape" paperSize="8" r:id="rId1"/>
  <headerFooter>
    <oddHeader>&amp;L&amp;"Arial,Podebljano"NATJEČAJ ZA DODJELU STIPENDIJA ZAGREBAČKE ŽUPANIJE 2020/2021 - PRIVREMENA  LISTA ZA DODJELU STIPENDIJA  - STUDENTI PO KRITERIJU IZVRSNOSTI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5"/>
  <sheetViews>
    <sheetView zoomScalePageLayoutView="0" workbookViewId="0" topLeftCell="A1">
      <selection activeCell="W9" sqref="W9"/>
    </sheetView>
  </sheetViews>
  <sheetFormatPr defaultColWidth="9.140625" defaultRowHeight="12.75"/>
  <cols>
    <col min="1" max="2" width="5.7109375" style="127" customWidth="1"/>
    <col min="3" max="3" width="17.421875" style="128" customWidth="1"/>
    <col min="4" max="4" width="22.8515625" style="38" customWidth="1"/>
    <col min="5" max="5" width="5.7109375" style="107" customWidth="1"/>
    <col min="6" max="21" width="5.7109375" style="44" customWidth="1"/>
    <col min="22" max="22" width="10.7109375" style="52" customWidth="1"/>
    <col min="23" max="23" width="20.7109375" style="54" customWidth="1"/>
    <col min="24" max="16384" width="9.140625" style="54" customWidth="1"/>
  </cols>
  <sheetData>
    <row r="1" spans="1:23" s="12" customFormat="1" ht="60" customHeight="1">
      <c r="A1" s="184" t="s">
        <v>3</v>
      </c>
      <c r="B1" s="184" t="s">
        <v>34</v>
      </c>
      <c r="C1" s="155" t="s">
        <v>4</v>
      </c>
      <c r="D1" s="155" t="s">
        <v>37</v>
      </c>
      <c r="E1" s="189" t="s">
        <v>36</v>
      </c>
      <c r="F1" s="192" t="s">
        <v>7</v>
      </c>
      <c r="G1" s="158" t="s">
        <v>8</v>
      </c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60"/>
      <c r="V1" s="192" t="s">
        <v>0</v>
      </c>
      <c r="W1" s="179" t="s">
        <v>2</v>
      </c>
    </row>
    <row r="2" spans="1:23" s="12" customFormat="1" ht="60" customHeight="1">
      <c r="A2" s="185"/>
      <c r="B2" s="185"/>
      <c r="C2" s="156"/>
      <c r="D2" s="156"/>
      <c r="E2" s="190"/>
      <c r="F2" s="193"/>
      <c r="G2" s="158" t="s">
        <v>10</v>
      </c>
      <c r="H2" s="159"/>
      <c r="I2" s="159"/>
      <c r="J2" s="160"/>
      <c r="K2" s="158" t="s">
        <v>9</v>
      </c>
      <c r="L2" s="159"/>
      <c r="M2" s="159"/>
      <c r="N2" s="160"/>
      <c r="O2" s="187" t="s">
        <v>16</v>
      </c>
      <c r="P2" s="187" t="s">
        <v>15</v>
      </c>
      <c r="Q2" s="187" t="s">
        <v>17</v>
      </c>
      <c r="R2" s="187" t="s">
        <v>18</v>
      </c>
      <c r="S2" s="187" t="s">
        <v>19</v>
      </c>
      <c r="T2" s="187" t="s">
        <v>20</v>
      </c>
      <c r="U2" s="187" t="s">
        <v>1</v>
      </c>
      <c r="V2" s="193"/>
      <c r="W2" s="180"/>
    </row>
    <row r="3" spans="1:23" s="13" customFormat="1" ht="60" customHeight="1">
      <c r="A3" s="186"/>
      <c r="B3" s="186"/>
      <c r="C3" s="157"/>
      <c r="D3" s="157"/>
      <c r="E3" s="191"/>
      <c r="F3" s="194"/>
      <c r="G3" s="62" t="s">
        <v>14</v>
      </c>
      <c r="H3" s="62" t="s">
        <v>11</v>
      </c>
      <c r="I3" s="62" t="s">
        <v>12</v>
      </c>
      <c r="J3" s="62" t="s">
        <v>13</v>
      </c>
      <c r="K3" s="62" t="s">
        <v>14</v>
      </c>
      <c r="L3" s="62" t="s">
        <v>11</v>
      </c>
      <c r="M3" s="62" t="s">
        <v>12</v>
      </c>
      <c r="N3" s="62" t="s">
        <v>13</v>
      </c>
      <c r="O3" s="188"/>
      <c r="P3" s="188"/>
      <c r="Q3" s="188"/>
      <c r="R3" s="188"/>
      <c r="S3" s="188"/>
      <c r="T3" s="188"/>
      <c r="U3" s="188"/>
      <c r="V3" s="194"/>
      <c r="W3" s="181"/>
    </row>
    <row r="4" spans="1:23" s="127" customFormat="1" ht="25.5">
      <c r="A4" s="134">
        <v>1</v>
      </c>
      <c r="B4" s="94">
        <v>171</v>
      </c>
      <c r="C4" s="71" t="s">
        <v>359</v>
      </c>
      <c r="D4" s="15" t="s">
        <v>360</v>
      </c>
      <c r="E4" s="103">
        <v>4</v>
      </c>
      <c r="F4" s="16">
        <v>4.33</v>
      </c>
      <c r="G4" s="98"/>
      <c r="H4" s="98">
        <v>2.5</v>
      </c>
      <c r="I4" s="98"/>
      <c r="J4" s="98"/>
      <c r="K4" s="98"/>
      <c r="L4" s="98">
        <v>12</v>
      </c>
      <c r="M4" s="98"/>
      <c r="N4" s="98"/>
      <c r="O4" s="98"/>
      <c r="P4" s="98"/>
      <c r="Q4" s="98"/>
      <c r="R4" s="98"/>
      <c r="S4" s="98"/>
      <c r="T4" s="98"/>
      <c r="U4" s="15"/>
      <c r="V4" s="17">
        <f aca="true" t="shared" si="0" ref="V4:V12">SUM(F4:U4)</f>
        <v>18.83</v>
      </c>
      <c r="W4" s="96"/>
    </row>
    <row r="5" spans="1:23" s="127" customFormat="1" ht="38.25">
      <c r="A5" s="134">
        <v>2</v>
      </c>
      <c r="B5" s="94">
        <v>329</v>
      </c>
      <c r="C5" s="71" t="s">
        <v>604</v>
      </c>
      <c r="D5" s="15" t="s">
        <v>605</v>
      </c>
      <c r="E5" s="103">
        <v>5</v>
      </c>
      <c r="F5" s="16">
        <v>4.64</v>
      </c>
      <c r="G5" s="98"/>
      <c r="H5" s="98">
        <v>2.5</v>
      </c>
      <c r="I5" s="98"/>
      <c r="J5" s="98"/>
      <c r="K5" s="98"/>
      <c r="L5" s="98">
        <v>8</v>
      </c>
      <c r="M5" s="98"/>
      <c r="N5" s="98">
        <v>3</v>
      </c>
      <c r="O5" s="98"/>
      <c r="P5" s="98"/>
      <c r="Q5" s="98"/>
      <c r="R5" s="98"/>
      <c r="S5" s="98"/>
      <c r="T5" s="98"/>
      <c r="U5" s="15"/>
      <c r="V5" s="17">
        <f t="shared" si="0"/>
        <v>18.14</v>
      </c>
      <c r="W5" s="96"/>
    </row>
    <row r="6" spans="1:23" s="127" customFormat="1" ht="13.5" thickBot="1">
      <c r="A6" s="200">
        <v>3</v>
      </c>
      <c r="B6" s="201">
        <v>205</v>
      </c>
      <c r="C6" s="202" t="s">
        <v>422</v>
      </c>
      <c r="D6" s="203" t="s">
        <v>70</v>
      </c>
      <c r="E6" s="204">
        <v>5</v>
      </c>
      <c r="F6" s="205">
        <v>5</v>
      </c>
      <c r="G6" s="206"/>
      <c r="H6" s="206">
        <v>2.5</v>
      </c>
      <c r="I6" s="206"/>
      <c r="J6" s="206"/>
      <c r="K6" s="206">
        <v>2.5</v>
      </c>
      <c r="L6" s="206"/>
      <c r="M6" s="206"/>
      <c r="N6" s="206"/>
      <c r="O6" s="206">
        <v>6</v>
      </c>
      <c r="P6" s="206"/>
      <c r="Q6" s="206"/>
      <c r="R6" s="206"/>
      <c r="S6" s="206"/>
      <c r="T6" s="206"/>
      <c r="U6" s="203"/>
      <c r="V6" s="207">
        <f t="shared" si="0"/>
        <v>16</v>
      </c>
      <c r="W6" s="210"/>
    </row>
    <row r="7" spans="1:23" s="127" customFormat="1" ht="25.5">
      <c r="A7" s="129">
        <v>4</v>
      </c>
      <c r="B7" s="100">
        <v>174</v>
      </c>
      <c r="C7" s="131" t="s">
        <v>364</v>
      </c>
      <c r="D7" s="132" t="s">
        <v>70</v>
      </c>
      <c r="E7" s="104">
        <v>4</v>
      </c>
      <c r="F7" s="26">
        <v>4.16</v>
      </c>
      <c r="G7" s="99"/>
      <c r="H7" s="99">
        <v>2.5</v>
      </c>
      <c r="I7" s="99"/>
      <c r="J7" s="99"/>
      <c r="K7" s="99"/>
      <c r="L7" s="99">
        <v>4</v>
      </c>
      <c r="M7" s="99"/>
      <c r="N7" s="99"/>
      <c r="O7" s="99">
        <v>3</v>
      </c>
      <c r="P7" s="99"/>
      <c r="Q7" s="99"/>
      <c r="R7" s="99"/>
      <c r="S7" s="99"/>
      <c r="T7" s="99"/>
      <c r="U7" s="132"/>
      <c r="V7" s="27">
        <f t="shared" si="0"/>
        <v>13.66</v>
      </c>
      <c r="W7" s="133"/>
    </row>
    <row r="8" spans="1:23" s="127" customFormat="1" ht="12.75">
      <c r="A8" s="134">
        <v>5</v>
      </c>
      <c r="B8" s="94">
        <v>126</v>
      </c>
      <c r="C8" s="71" t="s">
        <v>279</v>
      </c>
      <c r="D8" s="15" t="s">
        <v>70</v>
      </c>
      <c r="E8" s="103">
        <v>3</v>
      </c>
      <c r="F8" s="16">
        <v>4.67</v>
      </c>
      <c r="G8" s="98"/>
      <c r="H8" s="98"/>
      <c r="I8" s="98"/>
      <c r="J8" s="98"/>
      <c r="K8" s="98"/>
      <c r="L8" s="98">
        <v>4</v>
      </c>
      <c r="M8" s="98"/>
      <c r="N8" s="98"/>
      <c r="O8" s="98">
        <v>3</v>
      </c>
      <c r="P8" s="98"/>
      <c r="Q8" s="98"/>
      <c r="R8" s="98"/>
      <c r="S8" s="98"/>
      <c r="T8" s="98"/>
      <c r="U8" s="15"/>
      <c r="V8" s="17">
        <f t="shared" si="0"/>
        <v>11.67</v>
      </c>
      <c r="W8" s="96"/>
    </row>
    <row r="9" spans="1:23" s="127" customFormat="1" ht="25.5">
      <c r="A9" s="134">
        <v>6</v>
      </c>
      <c r="B9" s="94">
        <v>253</v>
      </c>
      <c r="C9" s="71" t="s">
        <v>489</v>
      </c>
      <c r="D9" s="15" t="s">
        <v>70</v>
      </c>
      <c r="E9" s="103">
        <v>1</v>
      </c>
      <c r="F9" s="16">
        <v>4.84</v>
      </c>
      <c r="G9" s="98"/>
      <c r="H9" s="98"/>
      <c r="I9" s="98"/>
      <c r="J9" s="98"/>
      <c r="K9" s="98"/>
      <c r="L9" s="98">
        <v>4</v>
      </c>
      <c r="M9" s="98"/>
      <c r="N9" s="98"/>
      <c r="O9" s="98"/>
      <c r="P9" s="98"/>
      <c r="Q9" s="98"/>
      <c r="R9" s="98"/>
      <c r="S9" s="98"/>
      <c r="T9" s="98"/>
      <c r="U9" s="15"/>
      <c r="V9" s="17">
        <f t="shared" si="0"/>
        <v>8.84</v>
      </c>
      <c r="W9" s="96"/>
    </row>
    <row r="10" spans="1:23" s="127" customFormat="1" ht="12.75">
      <c r="A10" s="134">
        <v>7</v>
      </c>
      <c r="B10" s="94">
        <v>311</v>
      </c>
      <c r="C10" s="71" t="s">
        <v>582</v>
      </c>
      <c r="D10" s="15" t="s">
        <v>70</v>
      </c>
      <c r="E10" s="103">
        <v>1</v>
      </c>
      <c r="F10" s="16">
        <v>4.79</v>
      </c>
      <c r="G10" s="98"/>
      <c r="H10" s="98"/>
      <c r="I10" s="98"/>
      <c r="J10" s="98"/>
      <c r="K10" s="98"/>
      <c r="L10" s="98"/>
      <c r="M10" s="98"/>
      <c r="N10" s="98">
        <v>3</v>
      </c>
      <c r="O10" s="98"/>
      <c r="P10" s="98"/>
      <c r="Q10" s="98"/>
      <c r="R10" s="98"/>
      <c r="S10" s="98"/>
      <c r="T10" s="98"/>
      <c r="U10" s="15"/>
      <c r="V10" s="17">
        <f t="shared" si="0"/>
        <v>7.79</v>
      </c>
      <c r="W10" s="96"/>
    </row>
    <row r="11" spans="1:23" s="127" customFormat="1" ht="25.5">
      <c r="A11" s="134">
        <v>8</v>
      </c>
      <c r="B11" s="94">
        <v>315</v>
      </c>
      <c r="C11" s="71" t="s">
        <v>587</v>
      </c>
      <c r="D11" s="15" t="s">
        <v>70</v>
      </c>
      <c r="E11" s="103">
        <v>2</v>
      </c>
      <c r="F11" s="16">
        <v>4.36</v>
      </c>
      <c r="G11" s="98"/>
      <c r="H11" s="98"/>
      <c r="I11" s="98"/>
      <c r="J11" s="98"/>
      <c r="K11" s="98"/>
      <c r="L11" s="98"/>
      <c r="M11" s="98"/>
      <c r="N11" s="98"/>
      <c r="O11" s="98">
        <v>3</v>
      </c>
      <c r="P11" s="98"/>
      <c r="Q11" s="98"/>
      <c r="R11" s="98"/>
      <c r="S11" s="98"/>
      <c r="T11" s="98"/>
      <c r="U11" s="15"/>
      <c r="V11" s="17">
        <f t="shared" si="0"/>
        <v>7.36</v>
      </c>
      <c r="W11" s="96"/>
    </row>
    <row r="12" spans="1:23" s="127" customFormat="1" ht="12.75">
      <c r="A12" s="134">
        <v>9</v>
      </c>
      <c r="B12" s="94">
        <v>234</v>
      </c>
      <c r="C12" s="71" t="s">
        <v>459</v>
      </c>
      <c r="D12" s="15" t="s">
        <v>70</v>
      </c>
      <c r="E12" s="103">
        <v>3</v>
      </c>
      <c r="F12" s="16">
        <v>4.44</v>
      </c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15"/>
      <c r="V12" s="17">
        <f t="shared" si="0"/>
        <v>4.44</v>
      </c>
      <c r="W12" s="96"/>
    </row>
    <row r="13" spans="1:23" s="63" customFormat="1" ht="38.25">
      <c r="A13" s="134">
        <v>10</v>
      </c>
      <c r="B13" s="94">
        <v>4</v>
      </c>
      <c r="C13" s="71" t="s">
        <v>35</v>
      </c>
      <c r="D13" s="15" t="s">
        <v>70</v>
      </c>
      <c r="E13" s="103">
        <v>1</v>
      </c>
      <c r="F13" s="16">
        <v>4.47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7">
        <v>0</v>
      </c>
      <c r="W13" s="18" t="s">
        <v>38</v>
      </c>
    </row>
    <row r="14" spans="1:28" ht="12.75">
      <c r="A14" s="13"/>
      <c r="B14" s="102"/>
      <c r="C14" s="77"/>
      <c r="D14" s="35"/>
      <c r="E14" s="106"/>
      <c r="F14" s="35"/>
      <c r="G14" s="39"/>
      <c r="H14" s="39"/>
      <c r="I14" s="39"/>
      <c r="J14" s="37"/>
      <c r="K14" s="35"/>
      <c r="L14" s="38"/>
      <c r="M14" s="38"/>
      <c r="N14" s="38"/>
      <c r="O14" s="38"/>
      <c r="P14" s="38"/>
      <c r="Q14" s="38"/>
      <c r="R14" s="38"/>
      <c r="S14" s="37"/>
      <c r="T14" s="40"/>
      <c r="U14" s="41"/>
      <c r="V14" s="42"/>
      <c r="W14" s="42"/>
      <c r="X14" s="42"/>
      <c r="Y14" s="43"/>
      <c r="Z14" s="64"/>
      <c r="AB14" s="13"/>
    </row>
    <row r="15" spans="1:28" ht="24.75" customHeight="1">
      <c r="A15" s="13"/>
      <c r="C15" s="78"/>
      <c r="F15" s="37"/>
      <c r="G15" s="37"/>
      <c r="H15" s="37"/>
      <c r="I15" s="37"/>
      <c r="J15" s="37"/>
      <c r="K15" s="37"/>
      <c r="L15" s="38"/>
      <c r="M15" s="38"/>
      <c r="N15" s="38"/>
      <c r="O15" s="38"/>
      <c r="P15" s="38"/>
      <c r="Q15" s="38"/>
      <c r="R15" s="38"/>
      <c r="S15" s="37"/>
      <c r="T15" s="40"/>
      <c r="U15" s="41"/>
      <c r="V15" s="42"/>
      <c r="W15" s="42"/>
      <c r="X15" s="42"/>
      <c r="Y15" s="43"/>
      <c r="Z15" s="44"/>
      <c r="AA15" s="44"/>
      <c r="AB15" s="52"/>
    </row>
    <row r="16" spans="1:28" ht="24.75" customHeight="1">
      <c r="A16" s="13"/>
      <c r="C16" s="142"/>
      <c r="D16" s="146"/>
      <c r="E16" s="146"/>
      <c r="F16" s="146"/>
      <c r="G16" s="146"/>
      <c r="H16" s="146"/>
      <c r="I16" s="146"/>
      <c r="J16" s="146"/>
      <c r="K16" s="37"/>
      <c r="L16" s="38"/>
      <c r="M16" s="38"/>
      <c r="N16" s="38"/>
      <c r="O16" s="38"/>
      <c r="P16" s="38"/>
      <c r="Q16" s="46"/>
      <c r="R16" s="47"/>
      <c r="S16" s="48"/>
      <c r="T16" s="49"/>
      <c r="U16" s="49"/>
      <c r="V16" s="50"/>
      <c r="W16" s="50"/>
      <c r="X16" s="42"/>
      <c r="Y16" s="42"/>
      <c r="Z16" s="44"/>
      <c r="AA16" s="44"/>
      <c r="AB16" s="52"/>
    </row>
    <row r="17" spans="1:28" ht="24.75" customHeight="1">
      <c r="A17" s="13"/>
      <c r="D17" s="146"/>
      <c r="E17" s="146"/>
      <c r="F17" s="146"/>
      <c r="G17" s="146"/>
      <c r="H17" s="146"/>
      <c r="I17" s="146"/>
      <c r="J17" s="146"/>
      <c r="K17" s="37"/>
      <c r="L17" s="38"/>
      <c r="M17" s="38"/>
      <c r="N17" s="38"/>
      <c r="O17" s="38"/>
      <c r="P17" s="38"/>
      <c r="Q17" s="49"/>
      <c r="R17" s="49"/>
      <c r="S17" s="50"/>
      <c r="T17" s="50"/>
      <c r="U17" s="51"/>
      <c r="V17" s="44"/>
      <c r="W17" s="52"/>
      <c r="X17" s="42"/>
      <c r="Y17" s="43"/>
      <c r="Z17" s="44"/>
      <c r="AA17" s="44"/>
      <c r="AB17" s="52"/>
    </row>
    <row r="18" spans="1:28" ht="24.75" customHeight="1">
      <c r="A18" s="13"/>
      <c r="D18" s="146"/>
      <c r="E18" s="146"/>
      <c r="F18" s="146"/>
      <c r="G18" s="146"/>
      <c r="H18" s="146"/>
      <c r="I18" s="146"/>
      <c r="J18" s="146"/>
      <c r="K18" s="37"/>
      <c r="L18" s="38"/>
      <c r="M18" s="38"/>
      <c r="N18" s="38"/>
      <c r="O18" s="38"/>
      <c r="P18" s="38"/>
      <c r="Q18" s="49"/>
      <c r="R18" s="49"/>
      <c r="S18" s="50"/>
      <c r="T18" s="50"/>
      <c r="U18" s="50"/>
      <c r="V18" s="44"/>
      <c r="W18" s="52"/>
      <c r="X18" s="44"/>
      <c r="Y18" s="44"/>
      <c r="Z18" s="53"/>
      <c r="AA18" s="44"/>
      <c r="AB18" s="52"/>
    </row>
    <row r="19" spans="4:23" ht="33.75" customHeight="1">
      <c r="D19" s="146"/>
      <c r="E19" s="146"/>
      <c r="F19" s="146"/>
      <c r="G19" s="146"/>
      <c r="H19" s="146"/>
      <c r="I19" s="146"/>
      <c r="J19" s="146"/>
      <c r="K19" s="37"/>
      <c r="L19" s="37"/>
      <c r="M19" s="37"/>
      <c r="N19" s="37"/>
      <c r="O19" s="37"/>
      <c r="P19" s="37"/>
      <c r="Q19" s="161"/>
      <c r="R19" s="161"/>
      <c r="S19" s="161"/>
      <c r="T19" s="161"/>
      <c r="U19" s="161"/>
      <c r="V19" s="161"/>
      <c r="W19" s="161"/>
    </row>
    <row r="20" spans="17:23" ht="17.25" customHeight="1">
      <c r="Q20" s="55"/>
      <c r="R20" s="56"/>
      <c r="S20" s="50"/>
      <c r="T20" s="50"/>
      <c r="U20" s="51"/>
      <c r="V20" s="44"/>
      <c r="W20" s="126"/>
    </row>
    <row r="21" spans="17:23" ht="17.25" customHeight="1">
      <c r="Q21" s="58"/>
      <c r="R21" s="58"/>
      <c r="S21" s="12"/>
      <c r="T21" s="59"/>
      <c r="V21" s="53"/>
      <c r="W21" s="126"/>
    </row>
    <row r="22" spans="17:23" ht="33" customHeight="1">
      <c r="Q22" s="163"/>
      <c r="R22" s="164"/>
      <c r="S22" s="164"/>
      <c r="T22" s="164"/>
      <c r="U22" s="164"/>
      <c r="V22" s="164"/>
      <c r="W22" s="164"/>
    </row>
    <row r="23" spans="17:23" ht="33" customHeight="1">
      <c r="Q23" s="126"/>
      <c r="R23" s="126"/>
      <c r="S23" s="126"/>
      <c r="T23" s="126"/>
      <c r="U23" s="126"/>
      <c r="W23" s="127"/>
    </row>
    <row r="24" spans="17:23" ht="33" customHeight="1">
      <c r="Q24" s="126"/>
      <c r="R24" s="126"/>
      <c r="S24" s="126"/>
      <c r="T24" s="126"/>
      <c r="U24" s="126"/>
      <c r="W24" s="127"/>
    </row>
    <row r="25" spans="17:23" ht="33" customHeight="1">
      <c r="Q25" s="163"/>
      <c r="R25" s="164"/>
      <c r="S25" s="164"/>
      <c r="T25" s="164"/>
      <c r="U25" s="164"/>
      <c r="V25" s="164"/>
      <c r="W25" s="164"/>
    </row>
  </sheetData>
  <sheetProtection/>
  <mergeCells count="22">
    <mergeCell ref="D16:J19"/>
    <mergeCell ref="Q19:W19"/>
    <mergeCell ref="Q22:W22"/>
    <mergeCell ref="Q25:W25"/>
    <mergeCell ref="W1:W3"/>
    <mergeCell ref="G2:J2"/>
    <mergeCell ref="K2:N2"/>
    <mergeCell ref="O2:O3"/>
    <mergeCell ref="P2:P3"/>
    <mergeCell ref="T2:T3"/>
    <mergeCell ref="U2:U3"/>
    <mergeCell ref="D1:D3"/>
    <mergeCell ref="E1:E3"/>
    <mergeCell ref="F1:F3"/>
    <mergeCell ref="G1:U1"/>
    <mergeCell ref="V1:V3"/>
    <mergeCell ref="A1:A3"/>
    <mergeCell ref="B1:B3"/>
    <mergeCell ref="C1:C3"/>
    <mergeCell ref="Q2:Q3"/>
    <mergeCell ref="R2:R3"/>
    <mergeCell ref="S2:S3"/>
  </mergeCells>
  <printOptions/>
  <pageMargins left="0.4330708661417323" right="0.4330708661417323" top="0.5511811023622047" bottom="0.5511811023622047" header="0.31496062992125984" footer="0.31496062992125984"/>
  <pageSetup fitToHeight="0" fitToWidth="1" horizontalDpi="600" verticalDpi="600" orientation="landscape" paperSize="8" r:id="rId1"/>
  <headerFooter>
    <oddHeader>&amp;L&amp;"Arial,Podebljano"NATJEČAJ ZA DODJELU STIPENDIJA ZAGREBAČKE ŽUPANIJE 2020/2021 - PRIVREMENA LISTA ZA DODJELU STIPENDIJA - STUDENTI - GLAZBENE STIPENDIJE&amp;"Arial,Uobičajeno"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BN95"/>
  <sheetViews>
    <sheetView workbookViewId="0" topLeftCell="A1">
      <pane ySplit="3" topLeftCell="A4" activePane="bottomLeft" state="frozen"/>
      <selection pane="topLeft" activeCell="A1" sqref="A1"/>
      <selection pane="bottomLeft" activeCell="C6" sqref="C6"/>
    </sheetView>
  </sheetViews>
  <sheetFormatPr defaultColWidth="9.140625" defaultRowHeight="12.75"/>
  <cols>
    <col min="1" max="1" width="5.7109375" style="61" customWidth="1"/>
    <col min="2" max="2" width="5.7109375" style="90" customWidth="1"/>
    <col min="3" max="3" width="19.7109375" style="73" customWidth="1"/>
    <col min="4" max="4" width="23.57421875" style="38" customWidth="1"/>
    <col min="5" max="5" width="5.7109375" style="61" customWidth="1"/>
    <col min="6" max="6" width="5.7109375" style="60" customWidth="1"/>
    <col min="7" max="7" width="10.7109375" style="60" customWidth="1"/>
    <col min="8" max="8" width="5.7109375" style="92" customWidth="1"/>
    <col min="9" max="9" width="10.7109375" style="66" customWidth="1"/>
    <col min="10" max="19" width="5.7109375" style="66" customWidth="1"/>
    <col min="20" max="20" width="10.7109375" style="45" customWidth="1"/>
    <col min="21" max="21" width="20.7109375" style="19" customWidth="1"/>
    <col min="22" max="16384" width="9.140625" style="4" customWidth="1"/>
  </cols>
  <sheetData>
    <row r="1" spans="1:21" ht="60" customHeight="1">
      <c r="A1" s="198" t="s">
        <v>3</v>
      </c>
      <c r="B1" s="195" t="s">
        <v>34</v>
      </c>
      <c r="C1" s="199" t="s">
        <v>4</v>
      </c>
      <c r="D1" s="155" t="s">
        <v>37</v>
      </c>
      <c r="E1" s="184" t="s">
        <v>36</v>
      </c>
      <c r="F1" s="171" t="s">
        <v>25</v>
      </c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3"/>
      <c r="U1" s="179" t="s">
        <v>2</v>
      </c>
    </row>
    <row r="2" spans="1:21" s="8" customFormat="1" ht="60" customHeight="1">
      <c r="A2" s="198"/>
      <c r="B2" s="195"/>
      <c r="C2" s="199"/>
      <c r="D2" s="156"/>
      <c r="E2" s="185"/>
      <c r="F2" s="192" t="s">
        <v>7</v>
      </c>
      <c r="G2" s="192" t="s">
        <v>51</v>
      </c>
      <c r="H2" s="196" t="s">
        <v>22</v>
      </c>
      <c r="I2" s="192" t="s">
        <v>52</v>
      </c>
      <c r="J2" s="192" t="s">
        <v>23</v>
      </c>
      <c r="K2" s="192" t="s">
        <v>24</v>
      </c>
      <c r="L2" s="192" t="s">
        <v>26</v>
      </c>
      <c r="M2" s="192" t="s">
        <v>28</v>
      </c>
      <c r="N2" s="192" t="s">
        <v>92</v>
      </c>
      <c r="O2" s="192" t="s">
        <v>29</v>
      </c>
      <c r="P2" s="192" t="s">
        <v>30</v>
      </c>
      <c r="Q2" s="192" t="s">
        <v>31</v>
      </c>
      <c r="R2" s="192" t="s">
        <v>32</v>
      </c>
      <c r="S2" s="192" t="s">
        <v>33</v>
      </c>
      <c r="T2" s="192" t="s">
        <v>0</v>
      </c>
      <c r="U2" s="180"/>
    </row>
    <row r="3" spans="1:21" ht="60" customHeight="1">
      <c r="A3" s="198"/>
      <c r="B3" s="195"/>
      <c r="C3" s="199"/>
      <c r="D3" s="157"/>
      <c r="E3" s="186"/>
      <c r="F3" s="194"/>
      <c r="G3" s="194"/>
      <c r="H3" s="197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81"/>
    </row>
    <row r="4" spans="1:21" ht="25.5">
      <c r="A4" s="134">
        <v>1</v>
      </c>
      <c r="B4" s="94">
        <v>296</v>
      </c>
      <c r="C4" s="71" t="s">
        <v>561</v>
      </c>
      <c r="D4" s="15" t="s">
        <v>71</v>
      </c>
      <c r="E4" s="103">
        <v>2</v>
      </c>
      <c r="F4" s="16">
        <v>4.09</v>
      </c>
      <c r="G4" s="16">
        <v>24763.22</v>
      </c>
      <c r="H4" s="20">
        <v>4</v>
      </c>
      <c r="I4" s="16">
        <f>G4/H4/3</f>
        <v>2063.601666666667</v>
      </c>
      <c r="J4" s="98">
        <v>4</v>
      </c>
      <c r="K4" s="98"/>
      <c r="L4" s="98">
        <v>2</v>
      </c>
      <c r="M4" s="98"/>
      <c r="N4" s="98"/>
      <c r="O4" s="98"/>
      <c r="P4" s="98"/>
      <c r="Q4" s="98">
        <v>1</v>
      </c>
      <c r="R4" s="98">
        <v>2</v>
      </c>
      <c r="S4" s="98"/>
      <c r="T4" s="17">
        <f>F4+J4+K4+L4+M4+O4+P4+Q4+R4+S4+N4</f>
        <v>13.09</v>
      </c>
      <c r="U4" s="96"/>
    </row>
    <row r="5" spans="1:21" ht="12.75">
      <c r="A5" s="134">
        <v>2</v>
      </c>
      <c r="B5" s="94">
        <v>41</v>
      </c>
      <c r="C5" s="74" t="s">
        <v>126</v>
      </c>
      <c r="D5" s="18" t="s">
        <v>127</v>
      </c>
      <c r="E5" s="103">
        <v>1</v>
      </c>
      <c r="F5" s="16">
        <v>4</v>
      </c>
      <c r="G5" s="16">
        <v>0</v>
      </c>
      <c r="H5" s="20">
        <v>3</v>
      </c>
      <c r="I5" s="16">
        <f>G5/H5/3</f>
        <v>0</v>
      </c>
      <c r="J5" s="98">
        <v>4</v>
      </c>
      <c r="K5" s="98"/>
      <c r="L5" s="98">
        <v>2</v>
      </c>
      <c r="M5" s="98"/>
      <c r="N5" s="98">
        <v>1</v>
      </c>
      <c r="O5" s="98"/>
      <c r="P5" s="98">
        <v>1</v>
      </c>
      <c r="Q5" s="98"/>
      <c r="R5" s="98"/>
      <c r="S5" s="98">
        <v>1</v>
      </c>
      <c r="T5" s="17">
        <f>F5+J5+K5+L5+M5+O5+P5+Q5+R5+S5+N5</f>
        <v>13</v>
      </c>
      <c r="U5" s="97"/>
    </row>
    <row r="6" spans="1:21" ht="38.25">
      <c r="A6" s="134">
        <v>3</v>
      </c>
      <c r="B6" s="94">
        <v>281</v>
      </c>
      <c r="C6" s="71" t="s">
        <v>539</v>
      </c>
      <c r="D6" s="15" t="s">
        <v>138</v>
      </c>
      <c r="E6" s="103">
        <v>1</v>
      </c>
      <c r="F6" s="16">
        <v>4.87</v>
      </c>
      <c r="G6" s="16">
        <v>0</v>
      </c>
      <c r="H6" s="20">
        <v>3</v>
      </c>
      <c r="I6" s="16">
        <f>G6/H6/3</f>
        <v>0</v>
      </c>
      <c r="J6" s="98">
        <v>4</v>
      </c>
      <c r="K6" s="98"/>
      <c r="L6" s="98">
        <v>2</v>
      </c>
      <c r="M6" s="98"/>
      <c r="N6" s="98">
        <v>1</v>
      </c>
      <c r="O6" s="98"/>
      <c r="P6" s="98">
        <v>1</v>
      </c>
      <c r="Q6" s="98"/>
      <c r="R6" s="98"/>
      <c r="S6" s="98"/>
      <c r="T6" s="17">
        <f>F6+J6+K6+L6+M6+O6+P6+Q6+R6+S6+N6</f>
        <v>12.870000000000001</v>
      </c>
      <c r="U6" s="133"/>
    </row>
    <row r="7" spans="1:21" ht="25.5">
      <c r="A7" s="134">
        <v>4</v>
      </c>
      <c r="B7" s="94">
        <v>317</v>
      </c>
      <c r="C7" s="71" t="s">
        <v>589</v>
      </c>
      <c r="D7" s="15" t="s">
        <v>88</v>
      </c>
      <c r="E7" s="103">
        <v>2</v>
      </c>
      <c r="F7" s="16">
        <v>4.75</v>
      </c>
      <c r="G7" s="16">
        <v>0</v>
      </c>
      <c r="H7" s="20">
        <v>2</v>
      </c>
      <c r="I7" s="16">
        <f>G7/H7/3</f>
        <v>0</v>
      </c>
      <c r="J7" s="98">
        <v>4</v>
      </c>
      <c r="K7" s="98"/>
      <c r="L7" s="98">
        <v>2</v>
      </c>
      <c r="M7" s="98"/>
      <c r="N7" s="98">
        <v>1</v>
      </c>
      <c r="O7" s="98"/>
      <c r="P7" s="98"/>
      <c r="Q7" s="98"/>
      <c r="R7" s="98"/>
      <c r="S7" s="98">
        <v>1</v>
      </c>
      <c r="T7" s="17">
        <f>F7+J7+K7+L7+M7+O7+P7+Q7+R7+S7+N7</f>
        <v>12.75</v>
      </c>
      <c r="U7" s="96"/>
    </row>
    <row r="8" spans="1:21" ht="25.5">
      <c r="A8" s="134">
        <v>5</v>
      </c>
      <c r="B8" s="91" t="s">
        <v>152</v>
      </c>
      <c r="C8" s="74" t="s">
        <v>153</v>
      </c>
      <c r="D8" s="18" t="s">
        <v>163</v>
      </c>
      <c r="E8" s="103">
        <v>1</v>
      </c>
      <c r="F8" s="16">
        <v>4.5</v>
      </c>
      <c r="G8" s="16">
        <v>0</v>
      </c>
      <c r="H8" s="20">
        <v>3</v>
      </c>
      <c r="I8" s="16">
        <f>G8/H8/3</f>
        <v>0</v>
      </c>
      <c r="J8" s="98">
        <v>4</v>
      </c>
      <c r="K8" s="98"/>
      <c r="L8" s="98">
        <v>2</v>
      </c>
      <c r="M8" s="98"/>
      <c r="N8" s="98"/>
      <c r="O8" s="98"/>
      <c r="P8" s="98">
        <v>2</v>
      </c>
      <c r="Q8" s="98"/>
      <c r="R8" s="98"/>
      <c r="S8" s="98"/>
      <c r="T8" s="17">
        <f>F8+J8+K8+L8+M8+O8+P8+Q8+R8+S8+N8</f>
        <v>12.5</v>
      </c>
      <c r="U8" s="97"/>
    </row>
    <row r="9" spans="1:21" ht="25.5">
      <c r="A9" s="134">
        <v>6</v>
      </c>
      <c r="B9" s="91" t="s">
        <v>266</v>
      </c>
      <c r="C9" s="74" t="s">
        <v>267</v>
      </c>
      <c r="D9" s="18" t="s">
        <v>170</v>
      </c>
      <c r="E9" s="103">
        <v>2</v>
      </c>
      <c r="F9" s="16">
        <v>4.8</v>
      </c>
      <c r="G9" s="16">
        <v>13941.06</v>
      </c>
      <c r="H9" s="20">
        <v>4</v>
      </c>
      <c r="I9" s="16">
        <f>G9/H9/3</f>
        <v>1161.7549999999999</v>
      </c>
      <c r="J9" s="98">
        <v>4</v>
      </c>
      <c r="K9" s="98"/>
      <c r="L9" s="98">
        <v>2</v>
      </c>
      <c r="M9" s="98"/>
      <c r="N9" s="98"/>
      <c r="O9" s="98"/>
      <c r="P9" s="98">
        <v>1</v>
      </c>
      <c r="Q9" s="98"/>
      <c r="R9" s="98"/>
      <c r="S9" s="98"/>
      <c r="T9" s="17">
        <f>F9+J9+K9+L9+M9+O9+P9+Q9+R9+S9+N9</f>
        <v>11.8</v>
      </c>
      <c r="U9" s="65"/>
    </row>
    <row r="10" spans="1:21" ht="25.5">
      <c r="A10" s="134">
        <v>7</v>
      </c>
      <c r="B10" s="91" t="s">
        <v>302</v>
      </c>
      <c r="C10" s="74" t="s">
        <v>303</v>
      </c>
      <c r="D10" s="18" t="s">
        <v>304</v>
      </c>
      <c r="E10" s="103">
        <v>1</v>
      </c>
      <c r="F10" s="16">
        <v>5</v>
      </c>
      <c r="G10" s="16">
        <v>11596.54</v>
      </c>
      <c r="H10" s="20">
        <v>2</v>
      </c>
      <c r="I10" s="16">
        <f>G10/H10/3</f>
        <v>1932.756666666667</v>
      </c>
      <c r="J10" s="98">
        <v>4</v>
      </c>
      <c r="K10" s="98"/>
      <c r="L10" s="98"/>
      <c r="M10" s="98"/>
      <c r="N10" s="98">
        <v>1</v>
      </c>
      <c r="O10" s="98"/>
      <c r="P10" s="98"/>
      <c r="Q10" s="98"/>
      <c r="R10" s="98"/>
      <c r="S10" s="98">
        <v>1</v>
      </c>
      <c r="T10" s="17">
        <f>F10+J10+K10+L10+M10+O10+P10+Q10+R10+S10+N10</f>
        <v>11</v>
      </c>
      <c r="U10" s="65"/>
    </row>
    <row r="11" spans="1:21" ht="25.5">
      <c r="A11" s="134">
        <v>8</v>
      </c>
      <c r="B11" s="91" t="s">
        <v>370</v>
      </c>
      <c r="C11" s="74" t="s">
        <v>371</v>
      </c>
      <c r="D11" s="18" t="s">
        <v>71</v>
      </c>
      <c r="E11" s="103">
        <v>1</v>
      </c>
      <c r="F11" s="16">
        <v>4.83</v>
      </c>
      <c r="G11" s="16">
        <v>0</v>
      </c>
      <c r="H11" s="20">
        <v>4</v>
      </c>
      <c r="I11" s="16">
        <f>G11/H11/3</f>
        <v>0</v>
      </c>
      <c r="J11" s="98">
        <v>4</v>
      </c>
      <c r="K11" s="98"/>
      <c r="L11" s="98"/>
      <c r="M11" s="98"/>
      <c r="N11" s="98"/>
      <c r="O11" s="98"/>
      <c r="P11" s="98">
        <v>2</v>
      </c>
      <c r="Q11" s="98"/>
      <c r="R11" s="98"/>
      <c r="S11" s="98"/>
      <c r="T11" s="17">
        <f>F11+J11+K11+L11+M11+O11+P11+Q11+R11+S11+N11</f>
        <v>10.83</v>
      </c>
      <c r="U11" s="97"/>
    </row>
    <row r="12" spans="1:21" ht="25.5">
      <c r="A12" s="134">
        <v>9</v>
      </c>
      <c r="B12" s="91" t="s">
        <v>264</v>
      </c>
      <c r="C12" s="74" t="s">
        <v>265</v>
      </c>
      <c r="D12" s="18" t="s">
        <v>170</v>
      </c>
      <c r="E12" s="103">
        <v>2</v>
      </c>
      <c r="F12" s="16">
        <v>3.82</v>
      </c>
      <c r="G12" s="16">
        <v>13941.06</v>
      </c>
      <c r="H12" s="20">
        <v>4</v>
      </c>
      <c r="I12" s="16">
        <f>G12/H12/3</f>
        <v>1161.7549999999999</v>
      </c>
      <c r="J12" s="98">
        <v>4</v>
      </c>
      <c r="K12" s="98"/>
      <c r="L12" s="98">
        <v>2</v>
      </c>
      <c r="M12" s="98"/>
      <c r="N12" s="98"/>
      <c r="O12" s="98"/>
      <c r="P12" s="98">
        <v>1</v>
      </c>
      <c r="Q12" s="98"/>
      <c r="R12" s="98"/>
      <c r="S12" s="98"/>
      <c r="T12" s="17">
        <f>F12+J12+K12+L12+M12+O12+P12+Q12+R12+S12+N12</f>
        <v>10.82</v>
      </c>
      <c r="U12" s="97"/>
    </row>
    <row r="13" spans="1:21" ht="25.5">
      <c r="A13" s="134">
        <v>10</v>
      </c>
      <c r="B13" s="94">
        <v>292</v>
      </c>
      <c r="C13" s="71" t="s">
        <v>556</v>
      </c>
      <c r="D13" s="15" t="s">
        <v>285</v>
      </c>
      <c r="E13" s="103">
        <v>2</v>
      </c>
      <c r="F13" s="16">
        <v>4.74</v>
      </c>
      <c r="G13" s="16">
        <v>12204.72</v>
      </c>
      <c r="H13" s="20">
        <v>3</v>
      </c>
      <c r="I13" s="16">
        <f>G13/H13/3</f>
        <v>1356.08</v>
      </c>
      <c r="J13" s="98">
        <v>4</v>
      </c>
      <c r="K13" s="98"/>
      <c r="L13" s="98"/>
      <c r="M13" s="98"/>
      <c r="N13" s="98"/>
      <c r="O13" s="98"/>
      <c r="P13" s="98">
        <v>1</v>
      </c>
      <c r="Q13" s="98">
        <v>1</v>
      </c>
      <c r="R13" s="98"/>
      <c r="S13" s="98"/>
      <c r="T13" s="17">
        <f>F13+J13+K13+L13+M13+O13+P13+Q13+R13+S13+N13</f>
        <v>10.74</v>
      </c>
      <c r="U13" s="96"/>
    </row>
    <row r="14" spans="1:21" ht="12.75">
      <c r="A14" s="134">
        <v>11</v>
      </c>
      <c r="B14" s="91" t="s">
        <v>233</v>
      </c>
      <c r="C14" s="74" t="s">
        <v>234</v>
      </c>
      <c r="D14" s="18" t="s">
        <v>158</v>
      </c>
      <c r="E14" s="103">
        <v>1</v>
      </c>
      <c r="F14" s="16">
        <v>4.72</v>
      </c>
      <c r="G14" s="16">
        <v>18624</v>
      </c>
      <c r="H14" s="20">
        <v>4</v>
      </c>
      <c r="I14" s="16">
        <f>G14/H14/3</f>
        <v>1552</v>
      </c>
      <c r="J14" s="98">
        <v>4</v>
      </c>
      <c r="K14" s="98"/>
      <c r="L14" s="98"/>
      <c r="M14" s="98"/>
      <c r="N14" s="98"/>
      <c r="O14" s="98"/>
      <c r="P14" s="98">
        <v>1</v>
      </c>
      <c r="Q14" s="98">
        <v>1</v>
      </c>
      <c r="R14" s="98"/>
      <c r="S14" s="98"/>
      <c r="T14" s="17">
        <f>F14+J14+K14+L14+M14+O14+P14+Q14+R14+S14+N14</f>
        <v>10.719999999999999</v>
      </c>
      <c r="U14" s="96"/>
    </row>
    <row r="15" spans="1:21" ht="25.5">
      <c r="A15" s="134">
        <v>12</v>
      </c>
      <c r="B15" s="94">
        <v>144</v>
      </c>
      <c r="C15" s="71" t="s">
        <v>312</v>
      </c>
      <c r="D15" s="15" t="s">
        <v>313</v>
      </c>
      <c r="E15" s="103">
        <v>1</v>
      </c>
      <c r="F15" s="16">
        <v>4.72</v>
      </c>
      <c r="G15" s="16">
        <v>23578.65</v>
      </c>
      <c r="H15" s="20">
        <v>4</v>
      </c>
      <c r="I15" s="16">
        <f>G15/H15/3</f>
        <v>1964.8875</v>
      </c>
      <c r="J15" s="98">
        <v>4</v>
      </c>
      <c r="K15" s="98"/>
      <c r="L15" s="98"/>
      <c r="M15" s="98"/>
      <c r="N15" s="98">
        <v>1</v>
      </c>
      <c r="O15" s="98"/>
      <c r="P15" s="98"/>
      <c r="Q15" s="98">
        <v>1</v>
      </c>
      <c r="R15" s="98"/>
      <c r="S15" s="98"/>
      <c r="T15" s="17">
        <f>F15+J15+K15+L15+M15+O15+P15+Q15+R15+S15+N15</f>
        <v>10.719999999999999</v>
      </c>
      <c r="U15" s="96"/>
    </row>
    <row r="16" spans="1:21" ht="38.25">
      <c r="A16" s="134">
        <v>13</v>
      </c>
      <c r="B16" s="94">
        <v>206</v>
      </c>
      <c r="C16" s="71" t="s">
        <v>423</v>
      </c>
      <c r="D16" s="15" t="s">
        <v>221</v>
      </c>
      <c r="E16" s="103">
        <v>4</v>
      </c>
      <c r="F16" s="16">
        <v>4.71</v>
      </c>
      <c r="G16" s="16">
        <v>14463.84</v>
      </c>
      <c r="H16" s="20">
        <v>5</v>
      </c>
      <c r="I16" s="16">
        <f>G16/H16/3</f>
        <v>964.256</v>
      </c>
      <c r="J16" s="98">
        <v>4</v>
      </c>
      <c r="K16" s="98"/>
      <c r="L16" s="98"/>
      <c r="M16" s="98"/>
      <c r="N16" s="98"/>
      <c r="O16" s="98"/>
      <c r="P16" s="98">
        <v>1</v>
      </c>
      <c r="Q16" s="98">
        <v>1</v>
      </c>
      <c r="R16" s="98"/>
      <c r="S16" s="98"/>
      <c r="T16" s="17">
        <f>F16+J16+K16+L16+M16+O16+P16+Q16+R16+S16+N16</f>
        <v>10.71</v>
      </c>
      <c r="U16" s="96"/>
    </row>
    <row r="17" spans="1:21" ht="25.5">
      <c r="A17" s="134">
        <v>14</v>
      </c>
      <c r="B17" s="94">
        <v>247</v>
      </c>
      <c r="C17" s="71" t="s">
        <v>480</v>
      </c>
      <c r="D17" s="15" t="s">
        <v>285</v>
      </c>
      <c r="E17" s="103">
        <v>1</v>
      </c>
      <c r="F17" s="16">
        <v>4.41</v>
      </c>
      <c r="G17" s="16">
        <v>6858.96</v>
      </c>
      <c r="H17" s="20">
        <v>2</v>
      </c>
      <c r="I17" s="16">
        <f>G17/H17/3</f>
        <v>1143.16</v>
      </c>
      <c r="J17" s="98">
        <v>4</v>
      </c>
      <c r="K17" s="98"/>
      <c r="L17" s="98"/>
      <c r="M17" s="98"/>
      <c r="N17" s="98">
        <v>1</v>
      </c>
      <c r="O17" s="98"/>
      <c r="P17" s="98"/>
      <c r="Q17" s="98">
        <v>1</v>
      </c>
      <c r="R17" s="98"/>
      <c r="S17" s="98"/>
      <c r="T17" s="17">
        <f>F17+J17+K17+L17+M17+O17+P17+Q17+R17+S17+N17</f>
        <v>10.41</v>
      </c>
      <c r="U17" s="96"/>
    </row>
    <row r="18" spans="1:21" ht="13.5" thickBot="1">
      <c r="A18" s="200">
        <v>15</v>
      </c>
      <c r="B18" s="224" t="s">
        <v>80</v>
      </c>
      <c r="C18" s="209" t="s">
        <v>81</v>
      </c>
      <c r="D18" s="208" t="s">
        <v>82</v>
      </c>
      <c r="E18" s="204">
        <v>3</v>
      </c>
      <c r="F18" s="205">
        <v>4.39</v>
      </c>
      <c r="G18" s="205">
        <v>16800</v>
      </c>
      <c r="H18" s="213">
        <v>4</v>
      </c>
      <c r="I18" s="205">
        <f>G18/H18/3</f>
        <v>1400</v>
      </c>
      <c r="J18" s="206">
        <v>4</v>
      </c>
      <c r="K18" s="206"/>
      <c r="L18" s="206"/>
      <c r="M18" s="206"/>
      <c r="N18" s="206"/>
      <c r="O18" s="206"/>
      <c r="P18" s="206">
        <v>1</v>
      </c>
      <c r="Q18" s="206">
        <v>1</v>
      </c>
      <c r="R18" s="206"/>
      <c r="S18" s="206"/>
      <c r="T18" s="207">
        <f>F18+J18+K18+L18+M18+O18+P18+Q18+R18+S18+N18</f>
        <v>10.39</v>
      </c>
      <c r="U18" s="214"/>
    </row>
    <row r="19" spans="1:21" ht="25.5">
      <c r="A19" s="129">
        <v>16</v>
      </c>
      <c r="B19" s="100">
        <v>217</v>
      </c>
      <c r="C19" s="131" t="s">
        <v>440</v>
      </c>
      <c r="D19" s="132" t="s">
        <v>340</v>
      </c>
      <c r="E19" s="104">
        <v>4</v>
      </c>
      <c r="F19" s="26">
        <v>3.96</v>
      </c>
      <c r="G19" s="26">
        <v>22079.55</v>
      </c>
      <c r="H19" s="25">
        <v>5</v>
      </c>
      <c r="I19" s="26">
        <f>G19/H19/3</f>
        <v>1471.97</v>
      </c>
      <c r="J19" s="99">
        <v>4</v>
      </c>
      <c r="K19" s="99"/>
      <c r="L19" s="99"/>
      <c r="M19" s="99"/>
      <c r="N19" s="99"/>
      <c r="O19" s="99"/>
      <c r="P19" s="99"/>
      <c r="Q19" s="99">
        <v>1</v>
      </c>
      <c r="R19" s="99"/>
      <c r="S19" s="99">
        <v>1</v>
      </c>
      <c r="T19" s="27">
        <f>F19+J19+K19+L19+M19+O19+P19+Q19+R19+S19+N19</f>
        <v>9.96</v>
      </c>
      <c r="U19" s="133"/>
    </row>
    <row r="20" spans="1:21" ht="12.75">
      <c r="A20" s="134">
        <v>17</v>
      </c>
      <c r="B20" s="94">
        <v>199</v>
      </c>
      <c r="C20" s="71" t="s">
        <v>411</v>
      </c>
      <c r="D20" s="15" t="s">
        <v>196</v>
      </c>
      <c r="E20" s="103">
        <v>6</v>
      </c>
      <c r="F20" s="16">
        <v>4.87</v>
      </c>
      <c r="G20" s="16">
        <v>9198.45</v>
      </c>
      <c r="H20" s="20">
        <v>2</v>
      </c>
      <c r="I20" s="16">
        <f>G20/H20/3</f>
        <v>1533.075</v>
      </c>
      <c r="J20" s="98">
        <v>4</v>
      </c>
      <c r="K20" s="98"/>
      <c r="L20" s="98"/>
      <c r="M20" s="98"/>
      <c r="N20" s="98"/>
      <c r="O20" s="98"/>
      <c r="P20" s="98"/>
      <c r="Q20" s="98">
        <v>1</v>
      </c>
      <c r="R20" s="98"/>
      <c r="S20" s="98"/>
      <c r="T20" s="17">
        <f>F20+J20+K20+L20+M20+O20+P20+Q20+R20+S20+N20</f>
        <v>9.870000000000001</v>
      </c>
      <c r="U20" s="96"/>
    </row>
    <row r="21" spans="1:21" ht="25.5">
      <c r="A21" s="134">
        <v>18</v>
      </c>
      <c r="B21" s="94">
        <v>156</v>
      </c>
      <c r="C21" s="71" t="s">
        <v>330</v>
      </c>
      <c r="D21" s="15" t="s">
        <v>285</v>
      </c>
      <c r="E21" s="103">
        <v>1</v>
      </c>
      <c r="F21" s="16">
        <v>4.77</v>
      </c>
      <c r="G21" s="16">
        <v>16600.98</v>
      </c>
      <c r="H21" s="20">
        <v>3</v>
      </c>
      <c r="I21" s="16">
        <f>G21/H21/3</f>
        <v>1844.5533333333333</v>
      </c>
      <c r="J21" s="98">
        <v>4</v>
      </c>
      <c r="K21" s="98"/>
      <c r="L21" s="98"/>
      <c r="M21" s="98"/>
      <c r="N21" s="98">
        <v>1</v>
      </c>
      <c r="O21" s="98"/>
      <c r="P21" s="98"/>
      <c r="Q21" s="98"/>
      <c r="R21" s="98"/>
      <c r="S21" s="98"/>
      <c r="T21" s="17">
        <f>F21+J21+K21+L21+M21+O21+P21+Q21+R21+S21+N21</f>
        <v>9.77</v>
      </c>
      <c r="U21" s="96"/>
    </row>
    <row r="22" spans="1:21" ht="25.5">
      <c r="A22" s="134">
        <v>19</v>
      </c>
      <c r="B22" s="91" t="s">
        <v>315</v>
      </c>
      <c r="C22" s="74" t="s">
        <v>316</v>
      </c>
      <c r="D22" s="18" t="s">
        <v>50</v>
      </c>
      <c r="E22" s="103">
        <v>1</v>
      </c>
      <c r="F22" s="16">
        <v>4.75</v>
      </c>
      <c r="G22" s="16">
        <v>18691.19</v>
      </c>
      <c r="H22" s="20">
        <v>4</v>
      </c>
      <c r="I22" s="16">
        <f>G22/H22/3</f>
        <v>1557.5991666666666</v>
      </c>
      <c r="J22" s="98">
        <v>4</v>
      </c>
      <c r="K22" s="98"/>
      <c r="L22" s="98"/>
      <c r="M22" s="98"/>
      <c r="N22" s="98"/>
      <c r="O22" s="98"/>
      <c r="P22" s="98">
        <v>1</v>
      </c>
      <c r="Q22" s="98"/>
      <c r="R22" s="98"/>
      <c r="S22" s="98"/>
      <c r="T22" s="17">
        <f>F22+J22+K22+L22+M22+O22+P22+Q22+R22+S22+N22</f>
        <v>9.75</v>
      </c>
      <c r="U22" s="96"/>
    </row>
    <row r="23" spans="1:21" ht="12.75">
      <c r="A23" s="134">
        <v>20</v>
      </c>
      <c r="B23" s="94">
        <v>34</v>
      </c>
      <c r="C23" s="74" t="s">
        <v>106</v>
      </c>
      <c r="D23" s="18" t="s">
        <v>107</v>
      </c>
      <c r="E23" s="103">
        <v>5</v>
      </c>
      <c r="F23" s="16">
        <v>4.45</v>
      </c>
      <c r="G23" s="16">
        <v>17952.68</v>
      </c>
      <c r="H23" s="20">
        <v>3</v>
      </c>
      <c r="I23" s="16">
        <f>G23/H23/3</f>
        <v>1994.7422222222222</v>
      </c>
      <c r="J23" s="98">
        <v>4</v>
      </c>
      <c r="K23" s="98">
        <v>0</v>
      </c>
      <c r="L23" s="98"/>
      <c r="M23" s="98"/>
      <c r="N23" s="98"/>
      <c r="O23" s="98"/>
      <c r="P23" s="98"/>
      <c r="Q23" s="98"/>
      <c r="R23" s="98"/>
      <c r="S23" s="98">
        <v>1</v>
      </c>
      <c r="T23" s="17">
        <f>F23+J23+K23+L23+M23+O23+P23+Q23+R23+S23+N23</f>
        <v>9.45</v>
      </c>
      <c r="U23" s="65"/>
    </row>
    <row r="24" spans="1:21" ht="25.5">
      <c r="A24" s="134">
        <v>21</v>
      </c>
      <c r="B24" s="94">
        <v>264</v>
      </c>
      <c r="C24" s="71" t="s">
        <v>506</v>
      </c>
      <c r="D24" s="15" t="s">
        <v>72</v>
      </c>
      <c r="E24" s="103">
        <v>3</v>
      </c>
      <c r="F24" s="16">
        <v>4.1</v>
      </c>
      <c r="G24" s="16">
        <v>6826.65</v>
      </c>
      <c r="H24" s="20">
        <v>2</v>
      </c>
      <c r="I24" s="16">
        <f>G24/H24/3</f>
        <v>1137.7749999999999</v>
      </c>
      <c r="J24" s="98">
        <v>4</v>
      </c>
      <c r="K24" s="98"/>
      <c r="L24" s="98"/>
      <c r="M24" s="98"/>
      <c r="N24" s="98">
        <v>1</v>
      </c>
      <c r="O24" s="98"/>
      <c r="P24" s="98"/>
      <c r="Q24" s="98"/>
      <c r="R24" s="98"/>
      <c r="S24" s="98"/>
      <c r="T24" s="17">
        <f>F24+J24+K24+L24+M24+O24+P24+Q24+R24+S24+N24</f>
        <v>9.1</v>
      </c>
      <c r="U24" s="18"/>
    </row>
    <row r="25" spans="1:21" ht="25.5">
      <c r="A25" s="134">
        <v>22</v>
      </c>
      <c r="B25" s="91" t="s">
        <v>338</v>
      </c>
      <c r="C25" s="71" t="s">
        <v>339</v>
      </c>
      <c r="D25" s="15" t="s">
        <v>340</v>
      </c>
      <c r="E25" s="103">
        <v>1</v>
      </c>
      <c r="F25" s="26">
        <v>4.06</v>
      </c>
      <c r="G25" s="26">
        <v>20382</v>
      </c>
      <c r="H25" s="25">
        <v>4</v>
      </c>
      <c r="I25" s="26">
        <f>G25/H25/3</f>
        <v>1698.5</v>
      </c>
      <c r="J25" s="99">
        <v>4</v>
      </c>
      <c r="K25" s="98"/>
      <c r="L25" s="98"/>
      <c r="M25" s="98"/>
      <c r="N25" s="98">
        <v>1</v>
      </c>
      <c r="O25" s="98"/>
      <c r="P25" s="98"/>
      <c r="Q25" s="98"/>
      <c r="R25" s="98"/>
      <c r="S25" s="98"/>
      <c r="T25" s="17">
        <f>F25+J25+K25+L25+M25+O25+P25+Q25+R25+S25+N25</f>
        <v>9.059999999999999</v>
      </c>
      <c r="U25" s="65"/>
    </row>
    <row r="26" spans="1:21" ht="51">
      <c r="A26" s="134">
        <v>23</v>
      </c>
      <c r="B26" s="94">
        <v>289</v>
      </c>
      <c r="C26" s="71" t="s">
        <v>550</v>
      </c>
      <c r="D26" s="15" t="s">
        <v>643</v>
      </c>
      <c r="E26" s="103">
        <v>3</v>
      </c>
      <c r="F26" s="16">
        <v>4.06</v>
      </c>
      <c r="G26" s="16">
        <v>42453.92</v>
      </c>
      <c r="H26" s="20">
        <v>4</v>
      </c>
      <c r="I26" s="16">
        <f>G26/H26/3</f>
        <v>3537.8266666666664</v>
      </c>
      <c r="J26" s="98"/>
      <c r="K26" s="98">
        <v>2</v>
      </c>
      <c r="L26" s="98"/>
      <c r="M26" s="98"/>
      <c r="N26" s="98"/>
      <c r="O26" s="98"/>
      <c r="P26" s="98">
        <v>1</v>
      </c>
      <c r="Q26" s="98">
        <v>1</v>
      </c>
      <c r="R26" s="98"/>
      <c r="S26" s="98">
        <v>1</v>
      </c>
      <c r="T26" s="17">
        <f>F26+J26+K26+L26+M26+O26+P26+Q26+R26+S26+N26</f>
        <v>9.059999999999999</v>
      </c>
      <c r="U26" s="96"/>
    </row>
    <row r="27" spans="1:21" ht="12.75">
      <c r="A27" s="134">
        <v>24</v>
      </c>
      <c r="B27" s="91" t="s">
        <v>282</v>
      </c>
      <c r="C27" s="74" t="s">
        <v>283</v>
      </c>
      <c r="D27" s="18" t="s">
        <v>158</v>
      </c>
      <c r="E27" s="103">
        <v>2</v>
      </c>
      <c r="F27" s="16">
        <v>3.95</v>
      </c>
      <c r="G27" s="16">
        <v>18535.54</v>
      </c>
      <c r="H27" s="20">
        <v>4</v>
      </c>
      <c r="I27" s="16">
        <f>G27/H27/3</f>
        <v>1544.6283333333333</v>
      </c>
      <c r="J27" s="98">
        <v>4</v>
      </c>
      <c r="K27" s="98"/>
      <c r="L27" s="98"/>
      <c r="M27" s="98"/>
      <c r="N27" s="98">
        <v>1</v>
      </c>
      <c r="O27" s="98"/>
      <c r="P27" s="98"/>
      <c r="Q27" s="98"/>
      <c r="R27" s="98"/>
      <c r="S27" s="98"/>
      <c r="T27" s="17">
        <f>F27+J27+K27+L27+M27+O27+P27+Q27+R27+S27+N27</f>
        <v>8.95</v>
      </c>
      <c r="U27" s="97"/>
    </row>
    <row r="28" spans="1:21" ht="12.75">
      <c r="A28" s="134">
        <v>25</v>
      </c>
      <c r="B28" s="94">
        <v>320</v>
      </c>
      <c r="C28" s="71" t="s">
        <v>592</v>
      </c>
      <c r="D28" s="15" t="s">
        <v>149</v>
      </c>
      <c r="E28" s="103">
        <v>4</v>
      </c>
      <c r="F28" s="16">
        <v>3.95</v>
      </c>
      <c r="G28" s="16">
        <v>17228.34</v>
      </c>
      <c r="H28" s="20">
        <v>3</v>
      </c>
      <c r="I28" s="16">
        <f>G28/H28/3</f>
        <v>1914.26</v>
      </c>
      <c r="J28" s="98">
        <v>4</v>
      </c>
      <c r="K28" s="98"/>
      <c r="L28" s="98"/>
      <c r="M28" s="98"/>
      <c r="N28" s="98"/>
      <c r="O28" s="98"/>
      <c r="P28" s="98"/>
      <c r="Q28" s="98"/>
      <c r="R28" s="98"/>
      <c r="S28" s="98">
        <v>1</v>
      </c>
      <c r="T28" s="17">
        <f>F28+J28+K28+L28+M28+O28+P28+Q28+R28+S28+N28</f>
        <v>8.95</v>
      </c>
      <c r="U28" s="96"/>
    </row>
    <row r="29" spans="1:21" ht="25.5">
      <c r="A29" s="134">
        <v>26</v>
      </c>
      <c r="B29" s="94">
        <v>164</v>
      </c>
      <c r="C29" s="131" t="s">
        <v>347</v>
      </c>
      <c r="D29" s="132" t="s">
        <v>285</v>
      </c>
      <c r="E29" s="103">
        <v>1</v>
      </c>
      <c r="F29" s="16">
        <v>4.9</v>
      </c>
      <c r="G29" s="16">
        <v>29858.64</v>
      </c>
      <c r="H29" s="20">
        <v>4</v>
      </c>
      <c r="I29" s="16">
        <f>G29/H29/3</f>
        <v>2488.22</v>
      </c>
      <c r="J29" s="98"/>
      <c r="K29" s="98">
        <v>2</v>
      </c>
      <c r="L29" s="98"/>
      <c r="M29" s="98"/>
      <c r="N29" s="98">
        <v>1</v>
      </c>
      <c r="O29" s="98"/>
      <c r="P29" s="98"/>
      <c r="Q29" s="98">
        <v>1</v>
      </c>
      <c r="R29" s="98"/>
      <c r="S29" s="98"/>
      <c r="T29" s="17">
        <f>F29+J29+K29+L29+M29+O29+P29+Q29+R29+S29+N29</f>
        <v>8.9</v>
      </c>
      <c r="U29" s="65"/>
    </row>
    <row r="30" spans="1:21" ht="12.75">
      <c r="A30" s="134">
        <v>27</v>
      </c>
      <c r="B30" s="91" t="s">
        <v>161</v>
      </c>
      <c r="C30" s="74" t="s">
        <v>162</v>
      </c>
      <c r="D30" s="18" t="s">
        <v>158</v>
      </c>
      <c r="E30" s="103">
        <v>1</v>
      </c>
      <c r="F30" s="16">
        <v>4.83</v>
      </c>
      <c r="G30" s="16">
        <v>11551.44</v>
      </c>
      <c r="H30" s="20">
        <v>3</v>
      </c>
      <c r="I30" s="16">
        <f>G30/H30/3</f>
        <v>1283.4933333333333</v>
      </c>
      <c r="J30" s="98">
        <v>4</v>
      </c>
      <c r="K30" s="98"/>
      <c r="L30" s="98"/>
      <c r="M30" s="98"/>
      <c r="N30" s="98"/>
      <c r="O30" s="98"/>
      <c r="P30" s="98"/>
      <c r="Q30" s="98"/>
      <c r="R30" s="98"/>
      <c r="S30" s="98"/>
      <c r="T30" s="17">
        <f>F30+J30+K30+L30+M30+O30+P30+Q30+R30+S30+N30</f>
        <v>8.83</v>
      </c>
      <c r="U30" s="97"/>
    </row>
    <row r="31" spans="1:21" ht="12.75">
      <c r="A31" s="134">
        <v>28</v>
      </c>
      <c r="B31" s="94">
        <v>250</v>
      </c>
      <c r="C31" s="71" t="s">
        <v>485</v>
      </c>
      <c r="D31" s="15" t="s">
        <v>486</v>
      </c>
      <c r="E31" s="103">
        <v>2</v>
      </c>
      <c r="F31" s="16">
        <v>4.67</v>
      </c>
      <c r="G31" s="16">
        <v>33120.1</v>
      </c>
      <c r="H31" s="20">
        <v>6</v>
      </c>
      <c r="I31" s="16">
        <f>G31/H31/3</f>
        <v>1840.0055555555555</v>
      </c>
      <c r="J31" s="98">
        <v>4</v>
      </c>
      <c r="K31" s="98"/>
      <c r="L31" s="98"/>
      <c r="M31" s="98"/>
      <c r="N31" s="98"/>
      <c r="O31" s="98"/>
      <c r="P31" s="98"/>
      <c r="Q31" s="98"/>
      <c r="R31" s="98"/>
      <c r="S31" s="98"/>
      <c r="T31" s="17">
        <f>F31+J31+K31+L31+M31+O31+P31+Q31+R31+S31+N31</f>
        <v>8.67</v>
      </c>
      <c r="U31" s="96"/>
    </row>
    <row r="32" spans="1:21" ht="25.5">
      <c r="A32" s="134">
        <v>29</v>
      </c>
      <c r="B32" s="94">
        <v>295</v>
      </c>
      <c r="C32" s="71" t="s">
        <v>560</v>
      </c>
      <c r="D32" s="132" t="s">
        <v>419</v>
      </c>
      <c r="E32" s="103">
        <v>1</v>
      </c>
      <c r="F32" s="16">
        <v>4.56</v>
      </c>
      <c r="G32" s="16">
        <v>36028.08</v>
      </c>
      <c r="H32" s="20">
        <v>3</v>
      </c>
      <c r="I32" s="16">
        <f>G32/H32/3</f>
        <v>4003.1200000000003</v>
      </c>
      <c r="J32" s="98"/>
      <c r="K32" s="98">
        <v>2</v>
      </c>
      <c r="L32" s="98"/>
      <c r="M32" s="98"/>
      <c r="N32" s="98">
        <v>1</v>
      </c>
      <c r="O32" s="98"/>
      <c r="P32" s="98"/>
      <c r="Q32" s="98">
        <v>1</v>
      </c>
      <c r="R32" s="98"/>
      <c r="S32" s="98"/>
      <c r="T32" s="17">
        <f>F32+J32+K32+L32+M32+O32+P32+Q32+R32+S32+N32</f>
        <v>8.559999999999999</v>
      </c>
      <c r="U32" s="96"/>
    </row>
    <row r="33" spans="1:21" ht="25.5">
      <c r="A33" s="134">
        <v>30</v>
      </c>
      <c r="B33" s="91" t="s">
        <v>48</v>
      </c>
      <c r="C33" s="74" t="s">
        <v>49</v>
      </c>
      <c r="D33" s="18" t="s">
        <v>50</v>
      </c>
      <c r="E33" s="29">
        <v>1</v>
      </c>
      <c r="F33" s="16">
        <v>4.44</v>
      </c>
      <c r="G33" s="16">
        <v>36784.08</v>
      </c>
      <c r="H33" s="20">
        <v>6</v>
      </c>
      <c r="I33" s="16">
        <f>G33/H33/3</f>
        <v>2043.5600000000002</v>
      </c>
      <c r="J33" s="98">
        <v>4</v>
      </c>
      <c r="K33" s="98"/>
      <c r="L33" s="98"/>
      <c r="M33" s="98"/>
      <c r="N33" s="98"/>
      <c r="O33" s="98"/>
      <c r="P33" s="98"/>
      <c r="Q33" s="98"/>
      <c r="R33" s="98"/>
      <c r="S33" s="98"/>
      <c r="T33" s="17">
        <f>F33+J33+K33+L33+M33+O33+P33+Q33+R33+S33+N33</f>
        <v>8.440000000000001</v>
      </c>
      <c r="U33" s="65"/>
    </row>
    <row r="34" spans="1:21" ht="25.5">
      <c r="A34" s="134">
        <v>31</v>
      </c>
      <c r="B34" s="94">
        <v>261</v>
      </c>
      <c r="C34" s="71" t="s">
        <v>502</v>
      </c>
      <c r="D34" s="15" t="s">
        <v>167</v>
      </c>
      <c r="E34" s="103">
        <v>1</v>
      </c>
      <c r="F34" s="16">
        <v>4.4</v>
      </c>
      <c r="G34" s="16">
        <v>33459.58</v>
      </c>
      <c r="H34" s="20">
        <v>5</v>
      </c>
      <c r="I34" s="16">
        <f>G34/H34/3</f>
        <v>2230.6386666666667</v>
      </c>
      <c r="J34" s="98"/>
      <c r="K34" s="98">
        <v>2</v>
      </c>
      <c r="L34" s="98"/>
      <c r="M34" s="98"/>
      <c r="N34" s="98"/>
      <c r="O34" s="98"/>
      <c r="P34" s="98"/>
      <c r="Q34" s="98">
        <v>1</v>
      </c>
      <c r="R34" s="98"/>
      <c r="S34" s="98">
        <v>1</v>
      </c>
      <c r="T34" s="17">
        <f>F34+J34+K34+L34+M34+O34+P34+Q34+R34+S34+N34</f>
        <v>8.4</v>
      </c>
      <c r="U34" s="96"/>
    </row>
    <row r="35" spans="1:66" ht="12.75">
      <c r="A35" s="134">
        <v>32</v>
      </c>
      <c r="B35" s="94">
        <v>263</v>
      </c>
      <c r="C35" s="71" t="s">
        <v>504</v>
      </c>
      <c r="D35" s="15" t="s">
        <v>505</v>
      </c>
      <c r="E35" s="103">
        <v>1</v>
      </c>
      <c r="F35" s="16">
        <v>4.25</v>
      </c>
      <c r="G35" s="16">
        <v>23376.24</v>
      </c>
      <c r="H35" s="20">
        <v>5</v>
      </c>
      <c r="I35" s="16">
        <f>G35/H35/3</f>
        <v>1558.4160000000002</v>
      </c>
      <c r="J35" s="98">
        <v>4</v>
      </c>
      <c r="K35" s="98"/>
      <c r="L35" s="98"/>
      <c r="M35" s="98"/>
      <c r="N35" s="98"/>
      <c r="O35" s="98"/>
      <c r="P35" s="98"/>
      <c r="Q35" s="98"/>
      <c r="R35" s="98"/>
      <c r="S35" s="98"/>
      <c r="T35" s="17">
        <f>F35+J35+K35+L35+M35+O35+P35+Q35+R35+S35+N35</f>
        <v>8.25</v>
      </c>
      <c r="U35" s="96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</row>
    <row r="36" spans="1:21" ht="12.75">
      <c r="A36" s="134">
        <v>33</v>
      </c>
      <c r="B36" s="91" t="s">
        <v>188</v>
      </c>
      <c r="C36" s="74" t="s">
        <v>189</v>
      </c>
      <c r="D36" s="18" t="s">
        <v>149</v>
      </c>
      <c r="E36" s="103">
        <v>4</v>
      </c>
      <c r="F36" s="16">
        <v>4.24</v>
      </c>
      <c r="G36" s="16">
        <v>24292.16</v>
      </c>
      <c r="H36" s="20">
        <v>5</v>
      </c>
      <c r="I36" s="16">
        <f>G36/H36/3</f>
        <v>1619.4773333333333</v>
      </c>
      <c r="J36" s="98">
        <v>4</v>
      </c>
      <c r="K36" s="98"/>
      <c r="L36" s="98"/>
      <c r="M36" s="98"/>
      <c r="N36" s="98"/>
      <c r="O36" s="98"/>
      <c r="P36" s="98"/>
      <c r="Q36" s="98"/>
      <c r="R36" s="98"/>
      <c r="S36" s="98"/>
      <c r="T36" s="17">
        <f>F36+J36+K36+L36+M36+O36+P36+Q36+R36+S36+N36</f>
        <v>8.24</v>
      </c>
      <c r="U36" s="96"/>
    </row>
    <row r="37" spans="1:21" ht="25.5">
      <c r="A37" s="134">
        <v>34</v>
      </c>
      <c r="B37" s="94">
        <v>66</v>
      </c>
      <c r="C37" s="74" t="s">
        <v>169</v>
      </c>
      <c r="D37" s="18" t="s">
        <v>170</v>
      </c>
      <c r="E37" s="103">
        <v>5</v>
      </c>
      <c r="F37" s="16">
        <v>4.16</v>
      </c>
      <c r="G37" s="16">
        <v>29798.87</v>
      </c>
      <c r="H37" s="20">
        <v>5</v>
      </c>
      <c r="I37" s="16">
        <f>G37/H37/3</f>
        <v>1986.591333333333</v>
      </c>
      <c r="J37" s="98">
        <v>4</v>
      </c>
      <c r="K37" s="98"/>
      <c r="L37" s="98"/>
      <c r="M37" s="98"/>
      <c r="N37" s="98"/>
      <c r="O37" s="98"/>
      <c r="P37" s="98"/>
      <c r="Q37" s="98"/>
      <c r="R37" s="98"/>
      <c r="S37" s="98"/>
      <c r="T37" s="17">
        <f>F37+J37+K37+L37+M37+O37+P37+Q37+R37+S37+N37</f>
        <v>8.16</v>
      </c>
      <c r="U37" s="96"/>
    </row>
    <row r="38" spans="1:21" ht="12.75">
      <c r="A38" s="134">
        <v>35</v>
      </c>
      <c r="B38" s="94">
        <v>214</v>
      </c>
      <c r="C38" s="71" t="s">
        <v>435</v>
      </c>
      <c r="D38" s="15" t="s">
        <v>436</v>
      </c>
      <c r="E38" s="103">
        <v>1</v>
      </c>
      <c r="F38" s="16">
        <v>4.13</v>
      </c>
      <c r="G38" s="16">
        <v>18900.93</v>
      </c>
      <c r="H38" s="20">
        <v>3</v>
      </c>
      <c r="I38" s="16">
        <f>G38/H38/3</f>
        <v>2100.1033333333335</v>
      </c>
      <c r="J38" s="98">
        <v>4</v>
      </c>
      <c r="K38" s="98"/>
      <c r="L38" s="98"/>
      <c r="M38" s="98"/>
      <c r="N38" s="98"/>
      <c r="O38" s="98"/>
      <c r="P38" s="98"/>
      <c r="Q38" s="98"/>
      <c r="R38" s="98"/>
      <c r="S38" s="98"/>
      <c r="T38" s="17">
        <f>F38+J38+K38+L38+M38+O38+P38+Q38+R38+S38+N38</f>
        <v>8.129999999999999</v>
      </c>
      <c r="U38" s="96"/>
    </row>
    <row r="39" spans="1:21" ht="12.75">
      <c r="A39" s="134">
        <v>36</v>
      </c>
      <c r="B39" s="94">
        <v>65</v>
      </c>
      <c r="C39" s="74" t="s">
        <v>168</v>
      </c>
      <c r="D39" s="18" t="s">
        <v>158</v>
      </c>
      <c r="E39" s="103">
        <v>5</v>
      </c>
      <c r="F39" s="16">
        <v>4.1</v>
      </c>
      <c r="G39" s="16">
        <v>29798.87</v>
      </c>
      <c r="H39" s="20">
        <v>5</v>
      </c>
      <c r="I39" s="16">
        <f>G39/H39/3</f>
        <v>1986.591333333333</v>
      </c>
      <c r="J39" s="98">
        <v>4</v>
      </c>
      <c r="K39" s="98"/>
      <c r="L39" s="98"/>
      <c r="M39" s="98"/>
      <c r="N39" s="98"/>
      <c r="O39" s="98"/>
      <c r="P39" s="98"/>
      <c r="Q39" s="98"/>
      <c r="R39" s="98"/>
      <c r="S39" s="98"/>
      <c r="T39" s="17">
        <f>F39+J39+K39+L39+M39+O39+P39+Q39+R39+S39+N39</f>
        <v>8.1</v>
      </c>
      <c r="U39" s="96"/>
    </row>
    <row r="40" spans="1:21" ht="25.5">
      <c r="A40" s="134">
        <v>37</v>
      </c>
      <c r="B40" s="94">
        <v>209</v>
      </c>
      <c r="C40" s="71" t="s">
        <v>427</v>
      </c>
      <c r="D40" s="15" t="s">
        <v>187</v>
      </c>
      <c r="E40" s="103">
        <v>1</v>
      </c>
      <c r="F40" s="16">
        <v>5</v>
      </c>
      <c r="G40" s="16">
        <v>35924.35</v>
      </c>
      <c r="H40" s="20">
        <v>5</v>
      </c>
      <c r="I40" s="16">
        <f>G40/H40/3</f>
        <v>2394.9566666666665</v>
      </c>
      <c r="J40" s="98"/>
      <c r="K40" s="98">
        <v>2</v>
      </c>
      <c r="L40" s="98"/>
      <c r="M40" s="98"/>
      <c r="N40" s="98"/>
      <c r="O40" s="98"/>
      <c r="P40" s="98"/>
      <c r="Q40" s="98">
        <v>1</v>
      </c>
      <c r="R40" s="98"/>
      <c r="S40" s="98"/>
      <c r="T40" s="17">
        <f>F40+J40+K40+L40+M40+O40+P40+Q40+R40+S40+N40</f>
        <v>8</v>
      </c>
      <c r="U40" s="96"/>
    </row>
    <row r="41" spans="1:21" ht="25.5">
      <c r="A41" s="134">
        <v>38</v>
      </c>
      <c r="B41" s="94">
        <v>211</v>
      </c>
      <c r="C41" s="71" t="s">
        <v>430</v>
      </c>
      <c r="D41" s="15" t="s">
        <v>187</v>
      </c>
      <c r="E41" s="103">
        <v>1</v>
      </c>
      <c r="F41" s="140">
        <v>5</v>
      </c>
      <c r="G41" s="16">
        <v>31469.7</v>
      </c>
      <c r="H41" s="20">
        <v>4</v>
      </c>
      <c r="I41" s="16">
        <f>G41/H41/3</f>
        <v>2622.475</v>
      </c>
      <c r="J41" s="98"/>
      <c r="K41" s="98">
        <v>2</v>
      </c>
      <c r="L41" s="98"/>
      <c r="M41" s="98"/>
      <c r="N41" s="98"/>
      <c r="O41" s="98"/>
      <c r="P41" s="98"/>
      <c r="Q41" s="98">
        <v>1</v>
      </c>
      <c r="R41" s="98"/>
      <c r="S41" s="98"/>
      <c r="T41" s="17">
        <f>F41+J41+K41+L41+M41+O41+P41+Q41+R41+S41+N41</f>
        <v>8</v>
      </c>
      <c r="U41" s="96"/>
    </row>
    <row r="42" spans="1:21" ht="38.25">
      <c r="A42" s="134">
        <v>39</v>
      </c>
      <c r="B42" s="94">
        <v>302</v>
      </c>
      <c r="C42" s="71" t="s">
        <v>568</v>
      </c>
      <c r="D42" s="15" t="s">
        <v>221</v>
      </c>
      <c r="E42" s="103">
        <v>1</v>
      </c>
      <c r="F42" s="16">
        <v>4.94</v>
      </c>
      <c r="G42" s="16">
        <v>18702.15</v>
      </c>
      <c r="H42" s="20">
        <v>2</v>
      </c>
      <c r="I42" s="16">
        <f>G42/H42/3</f>
        <v>3117.025</v>
      </c>
      <c r="J42" s="98"/>
      <c r="K42" s="98">
        <v>2</v>
      </c>
      <c r="L42" s="98"/>
      <c r="M42" s="98"/>
      <c r="N42" s="98">
        <v>1</v>
      </c>
      <c r="O42" s="98"/>
      <c r="P42" s="98"/>
      <c r="Q42" s="98"/>
      <c r="R42" s="98"/>
      <c r="S42" s="98"/>
      <c r="T42" s="17">
        <f>F42+J42+K42+L42+M42+O42+P42+Q42+R42+S42+N42</f>
        <v>7.94</v>
      </c>
      <c r="U42" s="96"/>
    </row>
    <row r="43" spans="1:21" ht="12.75">
      <c r="A43" s="134">
        <v>40</v>
      </c>
      <c r="B43" s="94">
        <v>121</v>
      </c>
      <c r="C43" s="71" t="s">
        <v>269</v>
      </c>
      <c r="D43" s="15" t="s">
        <v>149</v>
      </c>
      <c r="E43" s="103">
        <v>1</v>
      </c>
      <c r="F43" s="16">
        <v>4.91</v>
      </c>
      <c r="G43" s="16">
        <v>26696.56</v>
      </c>
      <c r="H43" s="20">
        <v>4</v>
      </c>
      <c r="I43" s="16">
        <f>G43/H43/3</f>
        <v>2224.7133333333336</v>
      </c>
      <c r="J43" s="98"/>
      <c r="K43" s="98">
        <v>2</v>
      </c>
      <c r="L43" s="98"/>
      <c r="M43" s="98"/>
      <c r="N43" s="98"/>
      <c r="O43" s="98"/>
      <c r="P43" s="98"/>
      <c r="Q43" s="98">
        <v>1</v>
      </c>
      <c r="R43" s="98"/>
      <c r="S43" s="98"/>
      <c r="T43" s="17">
        <f>F43+J43+K43+L43+M43+O43+P43+Q43+R43+S43+N43</f>
        <v>7.91</v>
      </c>
      <c r="U43" s="65"/>
    </row>
    <row r="44" spans="1:21" ht="12.75">
      <c r="A44" s="134">
        <v>41</v>
      </c>
      <c r="B44" s="94">
        <v>257</v>
      </c>
      <c r="C44" s="71" t="s">
        <v>529</v>
      </c>
      <c r="D44" s="15" t="s">
        <v>216</v>
      </c>
      <c r="E44" s="103">
        <v>1</v>
      </c>
      <c r="F44" s="16">
        <v>4.91</v>
      </c>
      <c r="G44" s="16">
        <v>36228.42</v>
      </c>
      <c r="H44" s="20">
        <v>4</v>
      </c>
      <c r="I44" s="16">
        <f>G44/H44/3</f>
        <v>3019.035</v>
      </c>
      <c r="J44" s="98"/>
      <c r="K44" s="98">
        <v>2</v>
      </c>
      <c r="L44" s="98"/>
      <c r="M44" s="98"/>
      <c r="N44" s="98"/>
      <c r="O44" s="98"/>
      <c r="P44" s="98"/>
      <c r="Q44" s="98">
        <v>1</v>
      </c>
      <c r="R44" s="98"/>
      <c r="S44" s="98"/>
      <c r="T44" s="17">
        <f>F44+J44+K44+L44+M44+O44+P44+Q44+R44+S44+N44</f>
        <v>7.91</v>
      </c>
      <c r="U44" s="96"/>
    </row>
    <row r="45" spans="1:21" ht="25.5">
      <c r="A45" s="134">
        <v>42</v>
      </c>
      <c r="B45" s="94">
        <v>120</v>
      </c>
      <c r="C45" s="71" t="s">
        <v>268</v>
      </c>
      <c r="D45" s="15" t="s">
        <v>194</v>
      </c>
      <c r="E45" s="103">
        <v>1</v>
      </c>
      <c r="F45" s="16">
        <v>4.81</v>
      </c>
      <c r="G45" s="16">
        <v>33127.57</v>
      </c>
      <c r="H45" s="20">
        <v>4</v>
      </c>
      <c r="I45" s="16">
        <f>G45/H45/3</f>
        <v>2760.630833333333</v>
      </c>
      <c r="J45" s="98"/>
      <c r="K45" s="98">
        <v>2</v>
      </c>
      <c r="L45" s="98"/>
      <c r="M45" s="98"/>
      <c r="N45" s="98"/>
      <c r="O45" s="98"/>
      <c r="P45" s="98"/>
      <c r="Q45" s="98">
        <v>1</v>
      </c>
      <c r="R45" s="98"/>
      <c r="S45" s="98"/>
      <c r="T45" s="17">
        <f>F45+J45+K45+L45+M45+O45+P45+Q45+R45+S45+N45</f>
        <v>7.81</v>
      </c>
      <c r="U45" s="65"/>
    </row>
    <row r="46" spans="1:21" ht="38.25">
      <c r="A46" s="134">
        <v>43</v>
      </c>
      <c r="B46" s="94">
        <v>101</v>
      </c>
      <c r="C46" s="74" t="s">
        <v>235</v>
      </c>
      <c r="D46" s="18" t="s">
        <v>221</v>
      </c>
      <c r="E46" s="103">
        <v>5</v>
      </c>
      <c r="F46" s="16">
        <v>4.8</v>
      </c>
      <c r="G46" s="16">
        <v>39928.49</v>
      </c>
      <c r="H46" s="20">
        <v>5</v>
      </c>
      <c r="I46" s="16">
        <f>G46/H46/3</f>
        <v>2661.8993333333333</v>
      </c>
      <c r="J46" s="98"/>
      <c r="K46" s="98">
        <v>2</v>
      </c>
      <c r="L46" s="98"/>
      <c r="M46" s="98"/>
      <c r="N46" s="98"/>
      <c r="O46" s="98"/>
      <c r="P46" s="98"/>
      <c r="Q46" s="98">
        <v>1</v>
      </c>
      <c r="R46" s="98"/>
      <c r="S46" s="98"/>
      <c r="T46" s="17">
        <f>F46+J46+K46+L46+M46+O46+P46+Q46+R46+S46+N46</f>
        <v>7.8</v>
      </c>
      <c r="U46" s="65"/>
    </row>
    <row r="47" spans="1:21" ht="25.5">
      <c r="A47" s="134">
        <v>44</v>
      </c>
      <c r="B47" s="91" t="s">
        <v>243</v>
      </c>
      <c r="C47" s="74" t="s">
        <v>244</v>
      </c>
      <c r="D47" s="18" t="s">
        <v>245</v>
      </c>
      <c r="E47" s="103">
        <v>2</v>
      </c>
      <c r="F47" s="16">
        <v>4.73</v>
      </c>
      <c r="G47" s="16">
        <v>45763.9</v>
      </c>
      <c r="H47" s="20">
        <v>5</v>
      </c>
      <c r="I47" s="16">
        <f>G47/H47/3</f>
        <v>3050.9266666666667</v>
      </c>
      <c r="J47" s="98"/>
      <c r="K47" s="98">
        <v>2</v>
      </c>
      <c r="L47" s="98"/>
      <c r="M47" s="98"/>
      <c r="N47" s="98"/>
      <c r="O47" s="98"/>
      <c r="P47" s="98"/>
      <c r="Q47" s="98">
        <v>1</v>
      </c>
      <c r="R47" s="98"/>
      <c r="S47" s="98"/>
      <c r="T47" s="17">
        <f>F47+J47+K47+L47+M47+O47+P47+Q47+R47+S47+N47</f>
        <v>7.73</v>
      </c>
      <c r="U47" s="65"/>
    </row>
    <row r="48" spans="1:21" ht="12.75">
      <c r="A48" s="134">
        <v>45</v>
      </c>
      <c r="B48" s="91" t="s">
        <v>261</v>
      </c>
      <c r="C48" s="74" t="s">
        <v>262</v>
      </c>
      <c r="D48" s="18" t="s">
        <v>263</v>
      </c>
      <c r="E48" s="103">
        <v>3</v>
      </c>
      <c r="F48" s="16">
        <v>3.68</v>
      </c>
      <c r="G48" s="16">
        <v>11551.44</v>
      </c>
      <c r="H48" s="20">
        <v>3</v>
      </c>
      <c r="I48" s="16">
        <f>G48/H48/3</f>
        <v>1283.4933333333333</v>
      </c>
      <c r="J48" s="98">
        <v>4</v>
      </c>
      <c r="K48" s="98"/>
      <c r="L48" s="98"/>
      <c r="M48" s="98"/>
      <c r="N48" s="98"/>
      <c r="O48" s="98"/>
      <c r="P48" s="98"/>
      <c r="Q48" s="98"/>
      <c r="R48" s="98"/>
      <c r="S48" s="98"/>
      <c r="T48" s="17">
        <f>F48+J48+K48+L48+M48+O48+P48+Q48+R48+S48+N48</f>
        <v>7.68</v>
      </c>
      <c r="U48" s="18"/>
    </row>
    <row r="49" spans="1:21" ht="12.75">
      <c r="A49" s="134">
        <v>46</v>
      </c>
      <c r="B49" s="91" t="s">
        <v>353</v>
      </c>
      <c r="C49" s="74" t="s">
        <v>354</v>
      </c>
      <c r="D49" s="18" t="s">
        <v>149</v>
      </c>
      <c r="E49" s="103">
        <v>4</v>
      </c>
      <c r="F49" s="16">
        <v>3.62</v>
      </c>
      <c r="G49" s="16">
        <v>24458.1</v>
      </c>
      <c r="H49" s="20">
        <v>5</v>
      </c>
      <c r="I49" s="16">
        <f>G49/H49/3</f>
        <v>1630.54</v>
      </c>
      <c r="J49" s="98">
        <v>4</v>
      </c>
      <c r="K49" s="98"/>
      <c r="L49" s="98"/>
      <c r="M49" s="98"/>
      <c r="N49" s="98"/>
      <c r="O49" s="98"/>
      <c r="P49" s="98"/>
      <c r="Q49" s="98"/>
      <c r="R49" s="98"/>
      <c r="S49" s="98"/>
      <c r="T49" s="17">
        <f>F49+J49+K49+L49+M49+O49+P49+Q49+R49+S49+N49</f>
        <v>7.62</v>
      </c>
      <c r="U49" s="96"/>
    </row>
    <row r="50" spans="1:21" ht="12.75">
      <c r="A50" s="134">
        <v>47</v>
      </c>
      <c r="B50" s="91" t="s">
        <v>403</v>
      </c>
      <c r="C50" s="74" t="s">
        <v>404</v>
      </c>
      <c r="D50" s="18" t="s">
        <v>149</v>
      </c>
      <c r="E50" s="103">
        <v>3</v>
      </c>
      <c r="F50" s="16">
        <v>3.54</v>
      </c>
      <c r="G50" s="16">
        <v>18751.65</v>
      </c>
      <c r="H50" s="20">
        <v>3</v>
      </c>
      <c r="I50" s="16">
        <f>G50/H50/3</f>
        <v>2083.516666666667</v>
      </c>
      <c r="J50" s="98">
        <v>4</v>
      </c>
      <c r="K50" s="98"/>
      <c r="L50" s="98"/>
      <c r="M50" s="98"/>
      <c r="N50" s="98"/>
      <c r="O50" s="98"/>
      <c r="P50" s="98"/>
      <c r="Q50" s="98"/>
      <c r="R50" s="98"/>
      <c r="S50" s="98"/>
      <c r="T50" s="17">
        <f>F50+J50+K50+L50+M50+O50+P50+Q50+R50+S50+N50</f>
        <v>7.54</v>
      </c>
      <c r="U50" s="65"/>
    </row>
    <row r="51" spans="1:21" ht="12.75">
      <c r="A51" s="134">
        <v>48</v>
      </c>
      <c r="B51" s="91" t="s">
        <v>270</v>
      </c>
      <c r="C51" s="74" t="s">
        <v>271</v>
      </c>
      <c r="D51" s="18" t="s">
        <v>272</v>
      </c>
      <c r="E51" s="103">
        <v>1</v>
      </c>
      <c r="F51" s="16">
        <v>4.51</v>
      </c>
      <c r="G51" s="16">
        <v>26696.56</v>
      </c>
      <c r="H51" s="20">
        <v>4</v>
      </c>
      <c r="I51" s="16">
        <f>G51/H51/3</f>
        <v>2224.7133333333336</v>
      </c>
      <c r="J51" s="98"/>
      <c r="K51" s="98">
        <v>2</v>
      </c>
      <c r="L51" s="98"/>
      <c r="M51" s="98"/>
      <c r="N51" s="98"/>
      <c r="O51" s="98"/>
      <c r="P51" s="98"/>
      <c r="Q51" s="98">
        <v>1</v>
      </c>
      <c r="R51" s="98"/>
      <c r="S51" s="98"/>
      <c r="T51" s="17">
        <f>F51+J51+K51+L51+M51+O51+P51+Q51+R51+S51+N51</f>
        <v>7.51</v>
      </c>
      <c r="U51" s="65"/>
    </row>
    <row r="52" spans="1:21" ht="25.5">
      <c r="A52" s="134">
        <v>49</v>
      </c>
      <c r="B52" s="91" t="s">
        <v>306</v>
      </c>
      <c r="C52" s="74" t="s">
        <v>307</v>
      </c>
      <c r="D52" s="18" t="s">
        <v>71</v>
      </c>
      <c r="E52" s="29">
        <v>3</v>
      </c>
      <c r="F52" s="16">
        <v>4.4</v>
      </c>
      <c r="G52" s="16">
        <v>44766.2</v>
      </c>
      <c r="H52" s="20">
        <v>4</v>
      </c>
      <c r="I52" s="16">
        <f>G52/H52/3</f>
        <v>3730.5166666666664</v>
      </c>
      <c r="J52" s="98"/>
      <c r="K52" s="98">
        <v>2</v>
      </c>
      <c r="L52" s="98"/>
      <c r="M52" s="98"/>
      <c r="N52" s="98"/>
      <c r="O52" s="98"/>
      <c r="P52" s="98"/>
      <c r="Q52" s="98">
        <v>1</v>
      </c>
      <c r="R52" s="98"/>
      <c r="S52" s="98"/>
      <c r="T52" s="17">
        <f>F52+J52+K52+L52+M52+O52+P52+Q52+R52+S52+N52</f>
        <v>7.4</v>
      </c>
      <c r="U52" s="97"/>
    </row>
    <row r="53" spans="1:21" ht="25.5">
      <c r="A53" s="134">
        <v>50</v>
      </c>
      <c r="B53" s="91" t="s">
        <v>393</v>
      </c>
      <c r="C53" s="74" t="s">
        <v>394</v>
      </c>
      <c r="D53" s="18" t="s">
        <v>167</v>
      </c>
      <c r="E53" s="103">
        <v>2</v>
      </c>
      <c r="F53" s="16">
        <v>4.32</v>
      </c>
      <c r="G53" s="16">
        <v>32379.43</v>
      </c>
      <c r="H53" s="20">
        <v>4</v>
      </c>
      <c r="I53" s="16">
        <f>G53/H53/3</f>
        <v>2698.2858333333334</v>
      </c>
      <c r="J53" s="98"/>
      <c r="K53" s="98">
        <v>2</v>
      </c>
      <c r="L53" s="98"/>
      <c r="M53" s="98"/>
      <c r="N53" s="98"/>
      <c r="O53" s="98"/>
      <c r="P53" s="98"/>
      <c r="Q53" s="98">
        <v>1</v>
      </c>
      <c r="R53" s="98"/>
      <c r="S53" s="98"/>
      <c r="T53" s="17">
        <f>F53+J53+K53+L53+M53+O53+P53+Q53+R53+S53+N53</f>
        <v>7.32</v>
      </c>
      <c r="U53" s="65"/>
    </row>
    <row r="54" spans="1:21" ht="38.25">
      <c r="A54" s="134">
        <v>51</v>
      </c>
      <c r="B54" s="94">
        <v>226</v>
      </c>
      <c r="C54" s="71" t="s">
        <v>448</v>
      </c>
      <c r="D54" s="15" t="s">
        <v>138</v>
      </c>
      <c r="E54" s="103">
        <v>5</v>
      </c>
      <c r="F54" s="16">
        <v>4.22</v>
      </c>
      <c r="G54" s="16">
        <v>25288.05</v>
      </c>
      <c r="H54" s="20">
        <v>3</v>
      </c>
      <c r="I54" s="16">
        <f>G54/H54/3</f>
        <v>2809.7833333333333</v>
      </c>
      <c r="J54" s="98"/>
      <c r="K54" s="98">
        <v>2</v>
      </c>
      <c r="L54" s="98"/>
      <c r="M54" s="98"/>
      <c r="N54" s="98"/>
      <c r="O54" s="98"/>
      <c r="P54" s="98"/>
      <c r="Q54" s="98">
        <v>1</v>
      </c>
      <c r="R54" s="98"/>
      <c r="S54" s="98"/>
      <c r="T54" s="17">
        <f>F54+J54+K54+L54+M54+O54+P54+Q54+R54+S54+N54</f>
        <v>7.22</v>
      </c>
      <c r="U54" s="96"/>
    </row>
    <row r="55" spans="1:21" ht="25.5">
      <c r="A55" s="134">
        <v>52</v>
      </c>
      <c r="B55" s="91" t="s">
        <v>333</v>
      </c>
      <c r="C55" s="74" t="s">
        <v>334</v>
      </c>
      <c r="D55" s="18" t="s">
        <v>163</v>
      </c>
      <c r="E55" s="103">
        <v>3</v>
      </c>
      <c r="F55" s="37">
        <v>3.67</v>
      </c>
      <c r="G55" s="16">
        <v>33824.45</v>
      </c>
      <c r="H55" s="20">
        <v>4</v>
      </c>
      <c r="I55" s="16">
        <f>G55/H55/3</f>
        <v>2818.7041666666664</v>
      </c>
      <c r="J55" s="98"/>
      <c r="K55" s="98">
        <v>2</v>
      </c>
      <c r="L55" s="98"/>
      <c r="M55" s="98"/>
      <c r="N55" s="98"/>
      <c r="O55" s="98"/>
      <c r="P55" s="98"/>
      <c r="Q55" s="98">
        <v>1</v>
      </c>
      <c r="R55" s="98"/>
      <c r="S55" s="98"/>
      <c r="T55" s="17">
        <f>F55+J55+K55+L55+M55+O55+P55+Q55+R55+S55+N55</f>
        <v>6.67</v>
      </c>
      <c r="U55" s="65"/>
    </row>
    <row r="56" spans="1:21" ht="12.75">
      <c r="A56" s="134">
        <v>53</v>
      </c>
      <c r="B56" s="108" t="s">
        <v>433</v>
      </c>
      <c r="C56" s="14" t="s">
        <v>434</v>
      </c>
      <c r="D56" s="18" t="s">
        <v>158</v>
      </c>
      <c r="E56" s="61">
        <v>1</v>
      </c>
      <c r="F56" s="16">
        <v>4.61</v>
      </c>
      <c r="G56" s="16">
        <v>34562.26</v>
      </c>
      <c r="H56" s="20">
        <v>5</v>
      </c>
      <c r="I56" s="16">
        <f>G56/H56/3</f>
        <v>2304.150666666667</v>
      </c>
      <c r="J56" s="98"/>
      <c r="K56" s="98">
        <v>2</v>
      </c>
      <c r="L56" s="98"/>
      <c r="M56" s="98"/>
      <c r="N56" s="98"/>
      <c r="O56" s="98"/>
      <c r="P56" s="98"/>
      <c r="Q56" s="98"/>
      <c r="R56" s="98"/>
      <c r="S56" s="98"/>
      <c r="T56" s="17">
        <f>F56+J56+K56+L56+M56+O56+P56+Q56+R56+S56+N56</f>
        <v>6.61</v>
      </c>
      <c r="U56" s="96"/>
    </row>
    <row r="57" spans="1:21" ht="12.75">
      <c r="A57" s="134">
        <v>54</v>
      </c>
      <c r="B57" s="91" t="s">
        <v>214</v>
      </c>
      <c r="C57" s="74" t="s">
        <v>215</v>
      </c>
      <c r="D57" s="18" t="s">
        <v>216</v>
      </c>
      <c r="E57" s="103">
        <v>5</v>
      </c>
      <c r="F57" s="16">
        <v>3.6</v>
      </c>
      <c r="G57" s="16">
        <v>18442.34</v>
      </c>
      <c r="H57" s="20">
        <v>2</v>
      </c>
      <c r="I57" s="16">
        <f>G57/H57/3</f>
        <v>3073.7233333333334</v>
      </c>
      <c r="J57" s="98"/>
      <c r="K57" s="98">
        <v>2</v>
      </c>
      <c r="L57" s="98"/>
      <c r="M57" s="98"/>
      <c r="N57" s="98">
        <v>1</v>
      </c>
      <c r="O57" s="98"/>
      <c r="P57" s="98"/>
      <c r="Q57" s="98"/>
      <c r="R57" s="98"/>
      <c r="S57" s="98"/>
      <c r="T57" s="17">
        <f>F57+J57+K57+L57+M57+O57+P57+Q57+R57+S57+N57</f>
        <v>6.6</v>
      </c>
      <c r="U57" s="65"/>
    </row>
    <row r="58" spans="1:21" ht="38.25">
      <c r="A58" s="134">
        <v>55</v>
      </c>
      <c r="B58" s="91" t="s">
        <v>219</v>
      </c>
      <c r="C58" s="74" t="s">
        <v>220</v>
      </c>
      <c r="D58" s="18" t="s">
        <v>221</v>
      </c>
      <c r="E58" s="103">
        <v>3</v>
      </c>
      <c r="F58" s="16">
        <v>3.55</v>
      </c>
      <c r="G58" s="16">
        <v>25929.6</v>
      </c>
      <c r="H58" s="20">
        <v>4</v>
      </c>
      <c r="I58" s="16">
        <f>G58/H58/3</f>
        <v>2160.7999999999997</v>
      </c>
      <c r="J58" s="98"/>
      <c r="K58" s="98">
        <v>2</v>
      </c>
      <c r="L58" s="98"/>
      <c r="M58" s="98"/>
      <c r="N58" s="98"/>
      <c r="O58" s="98"/>
      <c r="P58" s="98">
        <v>1</v>
      </c>
      <c r="Q58" s="98"/>
      <c r="R58" s="98"/>
      <c r="S58" s="98"/>
      <c r="T58" s="17">
        <f>F58+J58+K58+L58+M58+O58+P58+Q58+R58+S58+N58</f>
        <v>6.55</v>
      </c>
      <c r="U58" s="65"/>
    </row>
    <row r="59" spans="1:21" ht="12.75">
      <c r="A59" s="134">
        <v>56</v>
      </c>
      <c r="B59" s="94">
        <v>234</v>
      </c>
      <c r="C59" s="71" t="s">
        <v>459</v>
      </c>
      <c r="D59" s="15" t="s">
        <v>70</v>
      </c>
      <c r="E59" s="103">
        <v>3</v>
      </c>
      <c r="F59" s="16">
        <v>4.44</v>
      </c>
      <c r="G59" s="16">
        <v>13768.36</v>
      </c>
      <c r="H59" s="20">
        <v>2</v>
      </c>
      <c r="I59" s="16">
        <f>G59/H59/3</f>
        <v>2294.726666666667</v>
      </c>
      <c r="J59" s="98"/>
      <c r="K59" s="98">
        <v>2</v>
      </c>
      <c r="L59" s="98"/>
      <c r="M59" s="98"/>
      <c r="N59" s="98"/>
      <c r="O59" s="98"/>
      <c r="P59" s="98"/>
      <c r="Q59" s="98"/>
      <c r="R59" s="98"/>
      <c r="S59" s="98"/>
      <c r="T59" s="17">
        <f>F59+J59+K59+L59+M59+O59+P59+Q59+R59+S59+N59</f>
        <v>6.44</v>
      </c>
      <c r="U59" s="96"/>
    </row>
    <row r="60" spans="1:21" ht="12.75">
      <c r="A60" s="134">
        <v>57</v>
      </c>
      <c r="B60" s="94">
        <v>149</v>
      </c>
      <c r="C60" s="71" t="s">
        <v>319</v>
      </c>
      <c r="D60" s="15" t="s">
        <v>149</v>
      </c>
      <c r="E60" s="103">
        <v>3</v>
      </c>
      <c r="F60" s="16">
        <v>4.43</v>
      </c>
      <c r="G60" s="16">
        <v>33824.32</v>
      </c>
      <c r="H60" s="20">
        <v>4</v>
      </c>
      <c r="I60" s="16">
        <f>G60/H60/3</f>
        <v>2818.693333333333</v>
      </c>
      <c r="J60" s="98"/>
      <c r="K60" s="98">
        <v>2</v>
      </c>
      <c r="L60" s="98"/>
      <c r="M60" s="98"/>
      <c r="N60" s="98"/>
      <c r="O60" s="98"/>
      <c r="P60" s="98"/>
      <c r="Q60" s="98"/>
      <c r="R60" s="98"/>
      <c r="S60" s="98"/>
      <c r="T60" s="17">
        <f>F60+J60+K60+L60+M60+O60+P60+Q60+R60+S60+N60</f>
        <v>6.43</v>
      </c>
      <c r="U60" s="65"/>
    </row>
    <row r="61" spans="1:21" ht="25.5">
      <c r="A61" s="134">
        <v>58</v>
      </c>
      <c r="B61" s="91" t="s">
        <v>165</v>
      </c>
      <c r="C61" s="74" t="s">
        <v>166</v>
      </c>
      <c r="D61" s="18" t="s">
        <v>167</v>
      </c>
      <c r="E61" s="103">
        <v>3</v>
      </c>
      <c r="F61" s="16">
        <v>4.38</v>
      </c>
      <c r="G61" s="16">
        <v>19282.83</v>
      </c>
      <c r="H61" s="20">
        <v>3</v>
      </c>
      <c r="I61" s="16">
        <f>G61/H61/3</f>
        <v>2142.536666666667</v>
      </c>
      <c r="J61" s="98"/>
      <c r="K61" s="98">
        <v>2</v>
      </c>
      <c r="L61" s="98"/>
      <c r="M61" s="98"/>
      <c r="N61" s="98"/>
      <c r="O61" s="98"/>
      <c r="P61" s="98"/>
      <c r="Q61" s="98"/>
      <c r="R61" s="98"/>
      <c r="S61" s="98"/>
      <c r="T61" s="17">
        <f>F61+J61+K61+L61+M61+O61+P61+Q61+R61+S61+N61</f>
        <v>6.38</v>
      </c>
      <c r="U61" s="97"/>
    </row>
    <row r="62" spans="1:21" ht="12.75">
      <c r="A62" s="134">
        <v>59</v>
      </c>
      <c r="B62" s="94">
        <v>338</v>
      </c>
      <c r="C62" s="71" t="s">
        <v>614</v>
      </c>
      <c r="D62" s="15" t="s">
        <v>149</v>
      </c>
      <c r="E62" s="103">
        <v>2</v>
      </c>
      <c r="F62" s="16">
        <v>4.23</v>
      </c>
      <c r="G62" s="16">
        <v>27346.09</v>
      </c>
      <c r="H62" s="20">
        <v>4</v>
      </c>
      <c r="I62" s="16">
        <f>G62/H62/3</f>
        <v>2278.840833333333</v>
      </c>
      <c r="J62" s="98"/>
      <c r="K62" s="98">
        <v>2</v>
      </c>
      <c r="L62" s="98"/>
      <c r="M62" s="98"/>
      <c r="N62" s="98"/>
      <c r="O62" s="98"/>
      <c r="P62" s="98"/>
      <c r="Q62" s="98"/>
      <c r="R62" s="98"/>
      <c r="S62" s="98"/>
      <c r="T62" s="17">
        <f>F62+J62+K62+L62+M62+O62+P62+Q62+R62+S62+N62</f>
        <v>6.23</v>
      </c>
      <c r="U62" s="96"/>
    </row>
    <row r="63" spans="1:21" ht="12.75">
      <c r="A63" s="134">
        <v>60</v>
      </c>
      <c r="B63" s="94">
        <v>157</v>
      </c>
      <c r="C63" s="71" t="s">
        <v>331</v>
      </c>
      <c r="D63" s="15" t="s">
        <v>332</v>
      </c>
      <c r="E63" s="103">
        <v>2</v>
      </c>
      <c r="F63" s="16">
        <v>4.21</v>
      </c>
      <c r="G63" s="16">
        <v>38790.36</v>
      </c>
      <c r="H63" s="20">
        <v>4</v>
      </c>
      <c r="I63" s="16">
        <f>G63/H63/3</f>
        <v>3232.53</v>
      </c>
      <c r="J63" s="98"/>
      <c r="K63" s="98">
        <v>2</v>
      </c>
      <c r="L63" s="98"/>
      <c r="M63" s="98"/>
      <c r="N63" s="98"/>
      <c r="O63" s="98"/>
      <c r="P63" s="98"/>
      <c r="Q63" s="98"/>
      <c r="R63" s="98"/>
      <c r="S63" s="98"/>
      <c r="T63" s="17">
        <f>F63+J63+K63+L63+M63+O63+P63+Q63+R63+S63+N63</f>
        <v>6.21</v>
      </c>
      <c r="U63" s="65"/>
    </row>
    <row r="64" spans="1:21" ht="12.75">
      <c r="A64" s="134">
        <v>61</v>
      </c>
      <c r="B64" s="94">
        <v>287</v>
      </c>
      <c r="C64" s="71" t="s">
        <v>547</v>
      </c>
      <c r="D64" s="15" t="s">
        <v>82</v>
      </c>
      <c r="E64" s="103">
        <v>5</v>
      </c>
      <c r="F64" s="16">
        <v>4.21</v>
      </c>
      <c r="G64" s="16">
        <v>28746.31</v>
      </c>
      <c r="H64" s="20">
        <v>3</v>
      </c>
      <c r="I64" s="16">
        <f>G64/H64/3</f>
        <v>3194.034444444445</v>
      </c>
      <c r="J64" s="98"/>
      <c r="K64" s="98">
        <v>2</v>
      </c>
      <c r="L64" s="98"/>
      <c r="M64" s="98"/>
      <c r="N64" s="98"/>
      <c r="O64" s="98"/>
      <c r="P64" s="98"/>
      <c r="Q64" s="98"/>
      <c r="R64" s="98"/>
      <c r="S64" s="98"/>
      <c r="T64" s="17">
        <f>F64+J64+K64+L64+M64+O64+P64+Q64+R64+S64+N64</f>
        <v>6.21</v>
      </c>
      <c r="U64" s="96"/>
    </row>
    <row r="65" spans="1:21" ht="12.75">
      <c r="A65" s="134">
        <v>62</v>
      </c>
      <c r="B65" s="94">
        <v>175</v>
      </c>
      <c r="C65" s="71" t="s">
        <v>365</v>
      </c>
      <c r="D65" s="15" t="s">
        <v>196</v>
      </c>
      <c r="E65" s="103">
        <v>5</v>
      </c>
      <c r="F65" s="16">
        <v>4.18</v>
      </c>
      <c r="G65" s="16">
        <v>60612.59</v>
      </c>
      <c r="H65" s="20">
        <v>5</v>
      </c>
      <c r="I65" s="16">
        <f>G65/H65/3</f>
        <v>4040.8393333333333</v>
      </c>
      <c r="J65" s="98"/>
      <c r="K65" s="98">
        <v>2</v>
      </c>
      <c r="L65" s="98"/>
      <c r="M65" s="98"/>
      <c r="N65" s="98"/>
      <c r="O65" s="98"/>
      <c r="P65" s="98"/>
      <c r="Q65" s="98"/>
      <c r="R65" s="98"/>
      <c r="S65" s="98"/>
      <c r="T65" s="17">
        <f>F65+J65+K65+L65+M65+O65+P65+Q65+R65+S65+N65</f>
        <v>6.18</v>
      </c>
      <c r="U65" s="65"/>
    </row>
    <row r="66" spans="1:21" ht="25.5">
      <c r="A66" s="134">
        <v>63</v>
      </c>
      <c r="B66" s="94">
        <v>337</v>
      </c>
      <c r="C66" s="71" t="s">
        <v>613</v>
      </c>
      <c r="D66" s="15" t="s">
        <v>170</v>
      </c>
      <c r="E66" s="103">
        <v>2</v>
      </c>
      <c r="F66" s="16">
        <v>3.99</v>
      </c>
      <c r="G66" s="16">
        <v>27346.09</v>
      </c>
      <c r="H66" s="20">
        <v>4</v>
      </c>
      <c r="I66" s="16">
        <f>G66/H66/3</f>
        <v>2278.840833333333</v>
      </c>
      <c r="J66" s="98"/>
      <c r="K66" s="98">
        <v>2</v>
      </c>
      <c r="L66" s="98"/>
      <c r="M66" s="98"/>
      <c r="N66" s="98"/>
      <c r="O66" s="98"/>
      <c r="P66" s="98"/>
      <c r="Q66" s="98"/>
      <c r="R66" s="98"/>
      <c r="S66" s="98"/>
      <c r="T66" s="17">
        <f>F66+J66+K66+L66+M66+O66+P66+Q66+R66+S66+N66</f>
        <v>5.99</v>
      </c>
      <c r="U66" s="96"/>
    </row>
    <row r="67" spans="1:21" ht="76.5">
      <c r="A67" s="134">
        <v>64</v>
      </c>
      <c r="B67" s="91" t="s">
        <v>86</v>
      </c>
      <c r="C67" s="74" t="s">
        <v>84</v>
      </c>
      <c r="D67" s="18" t="s">
        <v>85</v>
      </c>
      <c r="E67" s="103">
        <v>4</v>
      </c>
      <c r="F67" s="16"/>
      <c r="G67" s="16"/>
      <c r="H67" s="20"/>
      <c r="I67" s="16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17">
        <f>F67+J67+K67+L67+M67+O67+P67+Q67+R67+S67+N67</f>
        <v>0</v>
      </c>
      <c r="U67" s="18" t="s">
        <v>640</v>
      </c>
    </row>
    <row r="68" spans="1:21" ht="89.25">
      <c r="A68" s="134">
        <v>65</v>
      </c>
      <c r="B68" s="94">
        <v>31</v>
      </c>
      <c r="C68" s="74" t="s">
        <v>99</v>
      </c>
      <c r="D68" s="18" t="s">
        <v>100</v>
      </c>
      <c r="E68" s="103">
        <v>2</v>
      </c>
      <c r="F68" s="16"/>
      <c r="G68" s="16"/>
      <c r="H68" s="20"/>
      <c r="I68" s="16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17">
        <f>F68+J68+K68+L68+M68+O68+P68+Q68+R68+S68+N68</f>
        <v>0</v>
      </c>
      <c r="U68" s="18" t="s">
        <v>150</v>
      </c>
    </row>
    <row r="69" spans="1:21" ht="51">
      <c r="A69" s="134">
        <v>66</v>
      </c>
      <c r="B69" s="91" t="s">
        <v>113</v>
      </c>
      <c r="C69" s="74" t="s">
        <v>114</v>
      </c>
      <c r="D69" s="18" t="s">
        <v>115</v>
      </c>
      <c r="E69" s="103">
        <v>3</v>
      </c>
      <c r="F69" s="16"/>
      <c r="G69" s="16"/>
      <c r="H69" s="20"/>
      <c r="I69" s="16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17">
        <f>F69+J69+K69+L69+M69+O69+P69+Q69+R69+S69+N69</f>
        <v>0</v>
      </c>
      <c r="U69" s="65" t="s">
        <v>116</v>
      </c>
    </row>
    <row r="70" spans="1:21" ht="114.75">
      <c r="A70" s="134">
        <v>67</v>
      </c>
      <c r="B70" s="91" t="s">
        <v>147</v>
      </c>
      <c r="C70" s="74" t="s">
        <v>148</v>
      </c>
      <c r="D70" s="18" t="s">
        <v>149</v>
      </c>
      <c r="E70" s="103">
        <v>3</v>
      </c>
      <c r="F70" s="16"/>
      <c r="G70" s="16"/>
      <c r="H70" s="20"/>
      <c r="I70" s="16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17">
        <f>F70+J70+K70+L70+M70+O70+P70+Q70+R70+S70+N70</f>
        <v>0</v>
      </c>
      <c r="U70" s="223" t="s">
        <v>667</v>
      </c>
    </row>
    <row r="71" spans="1:21" ht="76.5">
      <c r="A71" s="134">
        <v>68</v>
      </c>
      <c r="B71" s="94">
        <v>80</v>
      </c>
      <c r="C71" s="74" t="s">
        <v>192</v>
      </c>
      <c r="D71" s="18" t="s">
        <v>144</v>
      </c>
      <c r="E71" s="103">
        <v>1</v>
      </c>
      <c r="F71" s="16"/>
      <c r="G71" s="16"/>
      <c r="H71" s="20"/>
      <c r="I71" s="16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17">
        <f>F71+J71+K71+L71+M71+O71+P71+Q71+R71+S71+N71</f>
        <v>0</v>
      </c>
      <c r="U71" s="135" t="s">
        <v>666</v>
      </c>
    </row>
    <row r="72" spans="1:21" ht="76.5">
      <c r="A72" s="134">
        <v>69</v>
      </c>
      <c r="B72" s="94">
        <v>81</v>
      </c>
      <c r="C72" s="74" t="s">
        <v>193</v>
      </c>
      <c r="D72" s="18" t="s">
        <v>194</v>
      </c>
      <c r="E72" s="103">
        <v>1</v>
      </c>
      <c r="F72" s="16"/>
      <c r="G72" s="16"/>
      <c r="H72" s="20"/>
      <c r="I72" s="16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17">
        <f>F72+J72+K72+L72+M72+O72+P72+Q72+R72+S72+N72</f>
        <v>0</v>
      </c>
      <c r="U72" s="135" t="s">
        <v>666</v>
      </c>
    </row>
    <row r="73" spans="1:21" ht="76.5">
      <c r="A73" s="134">
        <v>70</v>
      </c>
      <c r="B73" s="94">
        <v>82</v>
      </c>
      <c r="C73" s="74" t="s">
        <v>195</v>
      </c>
      <c r="D73" s="18" t="s">
        <v>196</v>
      </c>
      <c r="E73" s="103">
        <v>4</v>
      </c>
      <c r="F73" s="16"/>
      <c r="G73" s="16"/>
      <c r="H73" s="20"/>
      <c r="I73" s="16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17">
        <f>F73+J73+K73+L73+M73+O73+P73+Q73+R73+S73+N73</f>
        <v>0</v>
      </c>
      <c r="U73" s="135" t="s">
        <v>666</v>
      </c>
    </row>
    <row r="74" spans="1:21" ht="51">
      <c r="A74" s="134">
        <v>71</v>
      </c>
      <c r="B74" s="94">
        <v>107</v>
      </c>
      <c r="C74" s="71" t="s">
        <v>242</v>
      </c>
      <c r="D74" s="15" t="s">
        <v>170</v>
      </c>
      <c r="E74" s="103">
        <v>2</v>
      </c>
      <c r="F74" s="16"/>
      <c r="G74" s="16"/>
      <c r="H74" s="20"/>
      <c r="I74" s="16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17">
        <f>F74+J74+K74+L74+M74+O74+P74+Q74+R74+S74+N74</f>
        <v>0</v>
      </c>
      <c r="U74" s="136" t="s">
        <v>665</v>
      </c>
    </row>
    <row r="75" spans="1:21" ht="140.25">
      <c r="A75" s="134">
        <v>72</v>
      </c>
      <c r="B75" s="94">
        <v>135</v>
      </c>
      <c r="C75" s="71" t="s">
        <v>293</v>
      </c>
      <c r="D75" s="15" t="s">
        <v>294</v>
      </c>
      <c r="E75" s="103">
        <v>4</v>
      </c>
      <c r="F75" s="16"/>
      <c r="G75" s="16"/>
      <c r="H75" s="20"/>
      <c r="I75" s="16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17">
        <f>F75+J75+K75+L75+M75+O75+P75+Q75+R75+S75+N75</f>
        <v>0</v>
      </c>
      <c r="U75" s="65" t="s">
        <v>295</v>
      </c>
    </row>
    <row r="76" spans="1:21" ht="102">
      <c r="A76" s="134">
        <v>73</v>
      </c>
      <c r="B76" s="91" t="s">
        <v>366</v>
      </c>
      <c r="C76" s="74" t="s">
        <v>367</v>
      </c>
      <c r="D76" s="18" t="s">
        <v>368</v>
      </c>
      <c r="E76" s="103">
        <v>2</v>
      </c>
      <c r="F76" s="16"/>
      <c r="G76" s="16"/>
      <c r="H76" s="20"/>
      <c r="I76" s="16" t="e">
        <f>G76/H76/3</f>
        <v>#DIV/0!</v>
      </c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17">
        <f>F76+J76+K76+L76+M76+O76+P76+Q76+R76+S76+N76</f>
        <v>0</v>
      </c>
      <c r="U76" s="65" t="s">
        <v>369</v>
      </c>
    </row>
    <row r="77" spans="1:21" ht="51">
      <c r="A77" s="134">
        <v>74</v>
      </c>
      <c r="B77" s="91" t="s">
        <v>372</v>
      </c>
      <c r="C77" s="74" t="s">
        <v>373</v>
      </c>
      <c r="D77" s="18" t="s">
        <v>374</v>
      </c>
      <c r="E77" s="103">
        <v>2</v>
      </c>
      <c r="F77" s="16"/>
      <c r="G77" s="16"/>
      <c r="H77" s="20"/>
      <c r="I77" s="16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17">
        <f>F77+J77+K77+L77+M77+O77+P77+Q77+R77+S77+N77</f>
        <v>0</v>
      </c>
      <c r="U77" s="136" t="s">
        <v>617</v>
      </c>
    </row>
    <row r="78" spans="1:21" ht="63.75">
      <c r="A78" s="134">
        <v>75</v>
      </c>
      <c r="B78" s="91" t="s">
        <v>405</v>
      </c>
      <c r="C78" s="74" t="s">
        <v>406</v>
      </c>
      <c r="D78" s="18" t="s">
        <v>304</v>
      </c>
      <c r="E78" s="103">
        <v>1</v>
      </c>
      <c r="F78" s="16"/>
      <c r="G78" s="16"/>
      <c r="H78" s="20"/>
      <c r="I78" s="16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17">
        <f>F78+J78+K78+L78+M78+O78+P78+Q78+R78+S78+N78</f>
        <v>0</v>
      </c>
      <c r="U78" s="65" t="s">
        <v>663</v>
      </c>
    </row>
    <row r="79" spans="1:21" ht="63.75">
      <c r="A79" s="134">
        <v>76</v>
      </c>
      <c r="B79" s="94">
        <v>244</v>
      </c>
      <c r="C79" s="71" t="s">
        <v>474</v>
      </c>
      <c r="D79" s="15" t="s">
        <v>194</v>
      </c>
      <c r="E79" s="103">
        <v>1</v>
      </c>
      <c r="F79" s="16"/>
      <c r="G79" s="16"/>
      <c r="H79" s="20"/>
      <c r="I79" s="16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17">
        <f>F79+J79+K79+L79+M79+O79+P79+Q79+R79+S79+N79</f>
        <v>0</v>
      </c>
      <c r="U79" s="18" t="s">
        <v>475</v>
      </c>
    </row>
    <row r="80" spans="1:21" ht="114.75">
      <c r="A80" s="134">
        <v>77</v>
      </c>
      <c r="B80" s="94">
        <v>248</v>
      </c>
      <c r="C80" s="71" t="s">
        <v>481</v>
      </c>
      <c r="D80" s="15" t="s">
        <v>149</v>
      </c>
      <c r="E80" s="103">
        <v>5</v>
      </c>
      <c r="F80" s="16"/>
      <c r="G80" s="16"/>
      <c r="H80" s="20"/>
      <c r="I80" s="16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17">
        <f>F80+J80+K80+L80+M80+O80+P80+Q80+R80+S80+N80</f>
        <v>0</v>
      </c>
      <c r="U80" s="18" t="s">
        <v>482</v>
      </c>
    </row>
    <row r="81" spans="1:21" ht="102">
      <c r="A81" s="134">
        <v>78</v>
      </c>
      <c r="B81" s="94">
        <v>265</v>
      </c>
      <c r="C81" s="71" t="s">
        <v>507</v>
      </c>
      <c r="D81" s="15" t="s">
        <v>170</v>
      </c>
      <c r="E81" s="103">
        <v>2</v>
      </c>
      <c r="F81" s="16"/>
      <c r="G81" s="16"/>
      <c r="H81" s="20"/>
      <c r="I81" s="16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17">
        <f>F81+J81+K81+L81+M81+O81+P81+Q81+R81+S81+N81</f>
        <v>0</v>
      </c>
      <c r="U81" s="18" t="s">
        <v>508</v>
      </c>
    </row>
    <row r="82" spans="1:21" ht="51">
      <c r="A82" s="134">
        <v>79</v>
      </c>
      <c r="B82" s="94">
        <v>282</v>
      </c>
      <c r="C82" s="71" t="s">
        <v>540</v>
      </c>
      <c r="D82" s="15" t="s">
        <v>149</v>
      </c>
      <c r="E82" s="103">
        <v>2</v>
      </c>
      <c r="F82" s="16"/>
      <c r="G82" s="16"/>
      <c r="H82" s="20"/>
      <c r="I82" s="16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17">
        <f>F82+J82+K82+L82+M82+O82+P82+Q82+R82+S82+N82</f>
        <v>0</v>
      </c>
      <c r="U82" s="18" t="s">
        <v>617</v>
      </c>
    </row>
    <row r="83" spans="1:21" ht="38.25">
      <c r="A83" s="134">
        <v>80</v>
      </c>
      <c r="B83" s="94">
        <v>290</v>
      </c>
      <c r="C83" s="71" t="s">
        <v>551</v>
      </c>
      <c r="D83" s="15" t="s">
        <v>552</v>
      </c>
      <c r="E83" s="103">
        <v>1</v>
      </c>
      <c r="F83" s="16">
        <v>3.1</v>
      </c>
      <c r="G83" s="16"/>
      <c r="H83" s="20"/>
      <c r="I83" s="16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17">
        <v>0</v>
      </c>
      <c r="U83" s="18" t="s">
        <v>553</v>
      </c>
    </row>
    <row r="84" spans="1:21" ht="140.25">
      <c r="A84" s="134">
        <v>81</v>
      </c>
      <c r="B84" s="94">
        <v>299</v>
      </c>
      <c r="C84" s="71" t="s">
        <v>565</v>
      </c>
      <c r="D84" s="15" t="s">
        <v>194</v>
      </c>
      <c r="E84" s="103">
        <v>1</v>
      </c>
      <c r="F84" s="16"/>
      <c r="G84" s="16"/>
      <c r="H84" s="20"/>
      <c r="I84" s="16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17">
        <v>0</v>
      </c>
      <c r="U84" s="18" t="s">
        <v>566</v>
      </c>
    </row>
    <row r="85" spans="1:21" ht="51">
      <c r="A85" s="134">
        <v>82</v>
      </c>
      <c r="B85" s="94">
        <v>301</v>
      </c>
      <c r="C85" s="71" t="s">
        <v>424</v>
      </c>
      <c r="D85" s="15" t="s">
        <v>285</v>
      </c>
      <c r="E85" s="103">
        <v>2</v>
      </c>
      <c r="F85" s="16"/>
      <c r="G85" s="16"/>
      <c r="H85" s="20"/>
      <c r="I85" s="16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17">
        <f>F85+J85+K85+L85+M85+O85+P85+Q85+R85+S85+N85</f>
        <v>0</v>
      </c>
      <c r="U85" s="135" t="s">
        <v>664</v>
      </c>
    </row>
    <row r="86" spans="1:21" ht="153">
      <c r="A86" s="134">
        <v>83</v>
      </c>
      <c r="B86" s="94">
        <v>322</v>
      </c>
      <c r="C86" s="71" t="s">
        <v>594</v>
      </c>
      <c r="D86" s="15" t="s">
        <v>399</v>
      </c>
      <c r="E86" s="103">
        <v>4</v>
      </c>
      <c r="F86" s="16"/>
      <c r="G86" s="16"/>
      <c r="H86" s="20"/>
      <c r="I86" s="16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17">
        <f>F86+J86+K86+L86+M86+O86+P86+Q86+R86+S86+N86</f>
        <v>0</v>
      </c>
      <c r="U86" s="139" t="s">
        <v>653</v>
      </c>
    </row>
    <row r="87" spans="1:21" ht="140.25">
      <c r="A87" s="134">
        <v>84</v>
      </c>
      <c r="B87" s="94">
        <v>323</v>
      </c>
      <c r="C87" s="71" t="s">
        <v>595</v>
      </c>
      <c r="D87" s="15" t="s">
        <v>144</v>
      </c>
      <c r="E87" s="103">
        <v>1</v>
      </c>
      <c r="F87" s="16"/>
      <c r="G87" s="16"/>
      <c r="H87" s="20"/>
      <c r="I87" s="16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17">
        <f>F87+J87+K87+L87+M87+O87+P87+Q87+R87+S87+N87</f>
        <v>0</v>
      </c>
      <c r="U87" s="18" t="s">
        <v>596</v>
      </c>
    </row>
    <row r="89" spans="13:24" ht="12.75">
      <c r="M89" s="47"/>
      <c r="N89" s="47"/>
      <c r="O89" s="48"/>
      <c r="P89" s="49"/>
      <c r="Q89" s="49"/>
      <c r="R89" s="50"/>
      <c r="S89" s="50"/>
      <c r="T89" s="50"/>
      <c r="U89" s="51"/>
      <c r="V89" s="10"/>
      <c r="W89" s="11"/>
      <c r="X89" s="6"/>
    </row>
    <row r="90" spans="3:24" ht="12.75">
      <c r="C90" s="78"/>
      <c r="M90" s="47"/>
      <c r="N90" s="47"/>
      <c r="O90" s="48"/>
      <c r="P90" s="49"/>
      <c r="Q90" s="49"/>
      <c r="R90" s="50"/>
      <c r="S90" s="50"/>
      <c r="T90" s="50"/>
      <c r="U90" s="51"/>
      <c r="V90" s="1"/>
      <c r="W90" s="11"/>
      <c r="X90" s="6"/>
    </row>
    <row r="91" spans="13:24" ht="12.75">
      <c r="M91" s="47"/>
      <c r="N91" s="47"/>
      <c r="O91" s="48"/>
      <c r="P91" s="49"/>
      <c r="Q91" s="49"/>
      <c r="R91" s="50"/>
      <c r="S91" s="50"/>
      <c r="T91" s="50"/>
      <c r="U91" s="50"/>
      <c r="V91" s="1"/>
      <c r="W91" s="11"/>
      <c r="X91" s="6"/>
    </row>
    <row r="92" spans="13:24" ht="12.75">
      <c r="M92" s="47"/>
      <c r="N92" s="47"/>
      <c r="O92" s="48"/>
      <c r="P92" s="174"/>
      <c r="Q92" s="174"/>
      <c r="R92" s="174"/>
      <c r="S92" s="174"/>
      <c r="T92" s="174"/>
      <c r="U92" s="174"/>
      <c r="V92" s="174"/>
      <c r="W92" s="174"/>
      <c r="X92" s="174"/>
    </row>
    <row r="93" spans="13:23" ht="14.25" customHeight="1">
      <c r="M93" s="47"/>
      <c r="N93" s="47"/>
      <c r="O93" s="48"/>
      <c r="P93" s="63"/>
      <c r="Q93" s="67"/>
      <c r="R93" s="50"/>
      <c r="S93" s="50"/>
      <c r="T93" s="50"/>
      <c r="U93" s="51"/>
      <c r="V93" s="1"/>
      <c r="W93" s="3"/>
    </row>
    <row r="94" spans="13:23" ht="12.75">
      <c r="M94" s="44"/>
      <c r="N94" s="44"/>
      <c r="O94" s="44"/>
      <c r="P94" s="68"/>
      <c r="Q94" s="68"/>
      <c r="R94" s="12"/>
      <c r="S94" s="12"/>
      <c r="T94" s="59"/>
      <c r="U94" s="44"/>
      <c r="V94" s="9"/>
      <c r="W94" s="3"/>
    </row>
    <row r="95" spans="13:24" ht="12.75">
      <c r="M95" s="42"/>
      <c r="N95" s="42"/>
      <c r="O95" s="42"/>
      <c r="P95" s="42"/>
      <c r="Q95" s="42"/>
      <c r="R95" s="42"/>
      <c r="S95" s="42"/>
      <c r="T95" s="37"/>
      <c r="U95" s="69"/>
      <c r="V95" s="2"/>
      <c r="W95" s="5"/>
      <c r="X95" s="2"/>
    </row>
  </sheetData>
  <sheetProtection/>
  <autoFilter ref="T1:T95"/>
  <mergeCells count="23">
    <mergeCell ref="B1:B3"/>
    <mergeCell ref="H2:H3"/>
    <mergeCell ref="A1:A3"/>
    <mergeCell ref="C1:C3"/>
    <mergeCell ref="E1:E3"/>
    <mergeCell ref="D1:D3"/>
    <mergeCell ref="Q2:Q3"/>
    <mergeCell ref="M2:M3"/>
    <mergeCell ref="L2:L3"/>
    <mergeCell ref="K2:K3"/>
    <mergeCell ref="J2:J3"/>
    <mergeCell ref="I2:I3"/>
    <mergeCell ref="N2:N3"/>
    <mergeCell ref="P92:X92"/>
    <mergeCell ref="P2:P3"/>
    <mergeCell ref="O2:O3"/>
    <mergeCell ref="F1:T1"/>
    <mergeCell ref="U1:U3"/>
    <mergeCell ref="F2:F3"/>
    <mergeCell ref="G2:G3"/>
    <mergeCell ref="T2:T3"/>
    <mergeCell ref="S2:S3"/>
    <mergeCell ref="R2:R3"/>
  </mergeCells>
  <printOptions/>
  <pageMargins left="0.4330708661417323" right="0.2362204724409449" top="0.5511811023622047" bottom="0.5511811023622047" header="0.31496062992125984" footer="0.31496062992125984"/>
  <pageSetup fitToHeight="0" fitToWidth="1" horizontalDpi="600" verticalDpi="600" orientation="landscape" paperSize="8" r:id="rId1"/>
  <headerFooter alignWithMargins="0">
    <oddHeader>&amp;L&amp;"Arial,Podebljano"NATJEČAJ ZA DODJELU STIPENDIJA ZAGREBAČKE ŽUPANIJE 2020/2021 -  PRIVREMENA LISTA ZA DODJELU STIPENDIJA - STUDENTI PO SOCIJALNOM KRITERIJU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ivancica-prugovecki</cp:lastModifiedBy>
  <cp:lastPrinted>2020-12-16T12:58:07Z</cp:lastPrinted>
  <dcterms:created xsi:type="dcterms:W3CDTF">2009-11-06T08:30:19Z</dcterms:created>
  <dcterms:modified xsi:type="dcterms:W3CDTF">2020-12-16T13:00:53Z</dcterms:modified>
  <cp:category/>
  <cp:version/>
  <cp:contentType/>
  <cp:contentStatus/>
</cp:coreProperties>
</file>