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'List1'!$A$1:$E$56</definedName>
  </definedNames>
  <calcPr fullCalcOnLoad="1"/>
</workbook>
</file>

<file path=xl/sharedStrings.xml><?xml version="1.0" encoding="utf-8"?>
<sst xmlns="http://schemas.openxmlformats.org/spreadsheetml/2006/main" count="63" uniqueCount="61">
  <si>
    <t>PRIHODI</t>
  </si>
  <si>
    <t>SVEUKUPNO PRIHODI</t>
  </si>
  <si>
    <t>BROJ KONTA</t>
  </si>
  <si>
    <t>PLAN</t>
  </si>
  <si>
    <t>OSTVARENJE</t>
  </si>
  <si>
    <t>PRIHODI POSLOVANJA</t>
  </si>
  <si>
    <t>Prihodi od poreza</t>
  </si>
  <si>
    <t>Porez i prirez na dohodak</t>
  </si>
  <si>
    <t xml:space="preserve">VRSTA PRIHODA </t>
  </si>
  <si>
    <t>Porez na imovinu</t>
  </si>
  <si>
    <t>Porez na robu i usluge</t>
  </si>
  <si>
    <t>Pomoći iz inozemstva(darovnice)i od subjekata unutar opće države</t>
  </si>
  <si>
    <t>Pomoći iz proračuna</t>
  </si>
  <si>
    <t>Pomoći od ostalih subjekata unutar opće države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</si>
  <si>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</si>
  <si>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</si>
  <si>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</si>
  <si>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</si>
  <si>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Administrativne(upravne) pristojbe</t>
  </si>
  <si>
    <t>SVEUKUPNO RASHODI I IZDACI</t>
  </si>
  <si>
    <t>VRSTA IZDATAKA</t>
  </si>
  <si>
    <t>OSTVARENO</t>
  </si>
  <si>
    <t>Rashodi poslovanja</t>
  </si>
  <si>
    <t>Rashodi za zaposlene</t>
  </si>
  <si>
    <t>Plaće</t>
  </si>
  <si>
    <t>Ostali rashodi za zaposelne</t>
  </si>
  <si>
    <t>Doprinosi za plaće</t>
  </si>
  <si>
    <t>Materijalni rashodi</t>
  </si>
  <si>
    <t>Naknade troškova zaposlenima</t>
  </si>
  <si>
    <t>Rashodi za usluge</t>
  </si>
  <si>
    <t>Ostali nespomenuti rashodi poslovanja</t>
  </si>
  <si>
    <t>Financijski rashodi</t>
  </si>
  <si>
    <t>Ostali financijski rashodi</t>
  </si>
  <si>
    <t xml:space="preserve">Naknade građanima i kućanstvima na temelju osiguranja i </t>
  </si>
  <si>
    <t xml:space="preserve">Ostali rashodi </t>
  </si>
  <si>
    <t>Tekuće donacije</t>
  </si>
  <si>
    <t>Rashodi za nabavu nefinancijske imovine</t>
  </si>
  <si>
    <t>Građevinski objekti</t>
  </si>
  <si>
    <t xml:space="preserve">OPĆINA POKUPSKO </t>
  </si>
  <si>
    <t xml:space="preserve">IZDACI </t>
  </si>
  <si>
    <t>druge naknade</t>
  </si>
  <si>
    <t>Rahodi za nabavu proizvedene dugo. imov.</t>
  </si>
  <si>
    <t>Prihodi po posebnim propisima</t>
  </si>
  <si>
    <t>Komunalni doprinosi i naknade</t>
  </si>
  <si>
    <t xml:space="preserve">Ostale naknade građanima i kućanstvima </t>
  </si>
  <si>
    <t xml:space="preserve">postrojenja i oprema </t>
  </si>
  <si>
    <t>indeks</t>
  </si>
  <si>
    <t xml:space="preserve">Kamate za primljene kredite i zajmove </t>
  </si>
  <si>
    <t xml:space="preserve">Nematerijalna proizvedena imovina </t>
  </si>
  <si>
    <t xml:space="preserve">Primljeni krediti i zjamovi od kreditnih institucija </t>
  </si>
  <si>
    <t xml:space="preserve">Primici od financijske imovine i zaduživanja </t>
  </si>
  <si>
    <t>IZVRŠENJE PRORAČUNA ZA PERIOD 01.01. DO 31.12.2016.</t>
  </si>
  <si>
    <t>Pomoći od međunarodnih organizacija te institucija i tijela EU</t>
  </si>
  <si>
    <t>Rashodi za materijal i energiju</t>
  </si>
  <si>
    <t>Pomoći dane u ino. i unutar opće države</t>
  </si>
  <si>
    <t xml:space="preserve">prijenosi proračunskim korisnicima </t>
  </si>
  <si>
    <t xml:space="preserve">Izdaci za financijsku imovinu i otplatu zajmova </t>
  </si>
  <si>
    <t xml:space="preserve">Otplata glavnice primljenih zajmova i kradita </t>
  </si>
  <si>
    <t>Subvencije</t>
  </si>
  <si>
    <t>Subvencije poljoprivrednicima</t>
  </si>
  <si>
    <t xml:space="preserve">konto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</si>
</sst>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0.000%"/>
    <numFmt numFmtId="166" formatCode="0.0000%"/>
    <numFmt numFmtId="167" formatCode="0.0"/>
  </numFmts>
  <fonts count="37">
    <font>
      <sz val="10"/>
      <name val="Arial"/>
      <family val="0"/>
    </font>
    <font>
      <b/>
      <sz val="10"/>
      <name val="Arial"/>
      <family val="0"/>
    </font>
    <font>
      <b/>
      <i/>
      <sz val="9"/>
      <color indexed="2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0" fillId="33" borderId="11" xfId="0" applyFill="1" applyBorder="1" applyAlignment="1">
      <alignment/>
    </xf>
    <xf numFmtId="4" fontId="0" fillId="33" borderId="11" xfId="0" applyNumberFormat="1" applyFill="1" applyBorder="1" applyAlignment="1">
      <alignment/>
    </xf>
    <xf numFmtId="0" fontId="0" fillId="33" borderId="0" xfId="0" applyFill="1" applyAlignment="1">
      <alignment/>
    </xf>
    <xf numFmtId="2" fontId="0" fillId="33" borderId="11" xfId="0" applyNumberFormat="1" applyFill="1" applyBorder="1" applyAlignment="1">
      <alignment/>
    </xf>
    <xf numFmtId="0" fontId="1" fillId="33" borderId="11" xfId="0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10" fontId="1" fillId="0" borderId="11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10" fontId="1" fillId="0" borderId="11" xfId="0" applyNumberFormat="1" applyFont="1" applyBorder="1" applyAlignment="1">
      <alignment/>
    </xf>
    <xf numFmtId="0" fontId="0" fillId="33" borderId="11" xfId="0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10" fontId="1" fillId="0" borderId="12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4" fontId="0" fillId="33" borderId="0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zoomScalePageLayoutView="0" workbookViewId="0" topLeftCell="A25">
      <selection activeCell="D60" sqref="D60"/>
    </sheetView>
  </sheetViews>
  <sheetFormatPr defaultColWidth="9.140625" defaultRowHeight="12.75"/>
  <cols>
    <col min="1" max="1" width="6.00390625" style="0" customWidth="1"/>
    <col min="2" max="2" width="59.00390625" style="0" customWidth="1"/>
    <col min="3" max="4" width="12.7109375" style="0" customWidth="1"/>
    <col min="5" max="5" width="10.28125" style="0" customWidth="1"/>
    <col min="6" max="6" width="12.7109375" style="0" bestFit="1" customWidth="1"/>
    <col min="7" max="7" width="13.421875" style="0" bestFit="1" customWidth="1"/>
    <col min="9" max="9" width="9.28125" style="0" bestFit="1" customWidth="1"/>
  </cols>
  <sheetData>
    <row r="1" ht="13.5" thickBot="1">
      <c r="A1" s="2" t="s">
        <v>38</v>
      </c>
    </row>
    <row r="2" spans="1:5" ht="13.5" thickBot="1">
      <c r="A2" s="32" t="s">
        <v>51</v>
      </c>
      <c r="B2" s="33"/>
      <c r="C2" s="33"/>
      <c r="D2" s="33"/>
      <c r="E2" s="35"/>
    </row>
    <row r="3" spans="1:5" ht="12.75">
      <c r="A3" s="1" t="s">
        <v>0</v>
      </c>
      <c r="B3" s="1"/>
      <c r="C3" s="1"/>
      <c r="D3" s="1"/>
      <c r="E3" s="1"/>
    </row>
    <row r="4" spans="1:5" ht="12.75">
      <c r="A4" s="16" t="s">
        <v>1</v>
      </c>
      <c r="B4" s="16"/>
      <c r="C4" s="17">
        <f>SUM(C6+C22)</f>
        <v>19263517.46</v>
      </c>
      <c r="D4" s="17">
        <f>SUM(D6+D22)</f>
        <v>14386066.38</v>
      </c>
      <c r="E4" s="25">
        <f>D4/C4</f>
        <v>0.7468037138010827</v>
      </c>
    </row>
    <row r="5" spans="1:256" s="19" customFormat="1" ht="12.75">
      <c r="A5" s="31" t="s">
        <v>60</v>
      </c>
      <c r="B5" s="6" t="s">
        <v>8</v>
      </c>
      <c r="C5" s="6" t="s">
        <v>3</v>
      </c>
      <c r="D5" s="6" t="s">
        <v>4</v>
      </c>
      <c r="E5" s="25" t="s">
        <v>46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5" s="19" customFormat="1" ht="12.75">
      <c r="A6" s="4">
        <v>6</v>
      </c>
      <c r="B6" s="4" t="s">
        <v>5</v>
      </c>
      <c r="C6" s="5">
        <f>SUM(C7+C11+C15+C18)</f>
        <v>10483517.46</v>
      </c>
      <c r="D6" s="5">
        <f>SUM(D7+D11+D15+D18)</f>
        <v>11685997.4</v>
      </c>
      <c r="E6" s="25">
        <f>D6/C6</f>
        <v>1.1147019542427508</v>
      </c>
    </row>
    <row r="7" spans="1:5" ht="12.75">
      <c r="A7" s="4">
        <v>61</v>
      </c>
      <c r="B7" s="4" t="s">
        <v>6</v>
      </c>
      <c r="C7" s="5">
        <v>2348050</v>
      </c>
      <c r="D7" s="5">
        <f>SUM(D8+D9+D10)</f>
        <v>2318256.63</v>
      </c>
      <c r="E7" s="25">
        <f>D7/C7</f>
        <v>0.9873114414088285</v>
      </c>
    </row>
    <row r="8" spans="1:6" ht="12.75">
      <c r="A8" s="9">
        <v>611</v>
      </c>
      <c r="B8" s="9" t="s">
        <v>7</v>
      </c>
      <c r="C8" s="10">
        <v>2038050</v>
      </c>
      <c r="D8" s="10">
        <v>2015787.52</v>
      </c>
      <c r="E8" s="25">
        <f>D8/C8</f>
        <v>0.9890765781016168</v>
      </c>
      <c r="F8" s="11"/>
    </row>
    <row r="9" spans="1:6" ht="12.75">
      <c r="A9" s="9">
        <v>613</v>
      </c>
      <c r="B9" s="9" t="s">
        <v>9</v>
      </c>
      <c r="C9" s="10">
        <v>270000</v>
      </c>
      <c r="D9" s="10">
        <v>258155.57</v>
      </c>
      <c r="E9" s="25">
        <f>D9/C9</f>
        <v>0.9561317407407408</v>
      </c>
      <c r="F9" s="11"/>
    </row>
    <row r="10" spans="1:6" ht="12.75">
      <c r="A10" s="9">
        <v>614</v>
      </c>
      <c r="B10" s="9" t="s">
        <v>10</v>
      </c>
      <c r="C10" s="10">
        <v>40000</v>
      </c>
      <c r="D10" s="12">
        <v>44313.54</v>
      </c>
      <c r="E10" s="25">
        <f>D10/C10</f>
        <v>1.1078385</v>
      </c>
      <c r="F10" s="11"/>
    </row>
    <row r="11" spans="1:6" ht="12.75">
      <c r="A11" s="13">
        <v>63</v>
      </c>
      <c r="B11" s="13" t="s">
        <v>11</v>
      </c>
      <c r="C11" s="14">
        <f>SUM(C12+C13+C14)</f>
        <v>6833967.46</v>
      </c>
      <c r="D11" s="14">
        <f>SUM(D12+D13+D14)</f>
        <v>8406582.959999999</v>
      </c>
      <c r="E11" s="25">
        <f aca="true" t="shared" si="0" ref="E11:E23">D11/C11</f>
        <v>1.2301174989791361</v>
      </c>
      <c r="F11" s="11"/>
    </row>
    <row r="12" spans="1:6" ht="12.75">
      <c r="A12" s="21">
        <v>632</v>
      </c>
      <c r="B12" s="21" t="s">
        <v>52</v>
      </c>
      <c r="C12" s="22">
        <v>3000000</v>
      </c>
      <c r="D12" s="22">
        <v>6271229.34</v>
      </c>
      <c r="E12" s="25"/>
      <c r="F12" s="11"/>
    </row>
    <row r="13" spans="1:6" ht="12.75">
      <c r="A13" s="9">
        <v>633</v>
      </c>
      <c r="B13" s="9" t="s">
        <v>12</v>
      </c>
      <c r="C13" s="10">
        <v>3575967.46</v>
      </c>
      <c r="D13" s="10">
        <v>1875575.72</v>
      </c>
      <c r="E13" s="25">
        <f t="shared" si="0"/>
        <v>0.5244946272525646</v>
      </c>
      <c r="F13" s="11"/>
    </row>
    <row r="14" spans="1:6" ht="12.75">
      <c r="A14" s="9">
        <v>634</v>
      </c>
      <c r="B14" s="9" t="s">
        <v>13</v>
      </c>
      <c r="C14" s="10">
        <v>258000</v>
      </c>
      <c r="D14" s="10">
        <v>259777.9</v>
      </c>
      <c r="E14" s="25">
        <f t="shared" si="0"/>
        <v>1.0068910852713178</v>
      </c>
      <c r="F14" s="11"/>
    </row>
    <row r="15" spans="1:6" ht="12.75">
      <c r="A15" s="13">
        <v>64</v>
      </c>
      <c r="B15" s="13" t="s">
        <v>14</v>
      </c>
      <c r="C15" s="14">
        <f>SUM(C16+C17)</f>
        <v>301500</v>
      </c>
      <c r="D15" s="14">
        <f>SUM(D16+D17)</f>
        <v>236014.06</v>
      </c>
      <c r="E15" s="25">
        <f t="shared" si="0"/>
        <v>0.782799535655058</v>
      </c>
      <c r="F15" s="11"/>
    </row>
    <row r="16" spans="1:6" ht="12.75">
      <c r="A16" s="9">
        <v>641</v>
      </c>
      <c r="B16" s="9" t="s">
        <v>15</v>
      </c>
      <c r="C16" s="10">
        <v>1000</v>
      </c>
      <c r="D16" s="10">
        <v>154.84</v>
      </c>
      <c r="E16" s="25">
        <f t="shared" si="0"/>
        <v>0.15484</v>
      </c>
      <c r="F16" s="11"/>
    </row>
    <row r="17" spans="1:6" ht="12.75">
      <c r="A17" s="9">
        <v>642</v>
      </c>
      <c r="B17" s="9" t="s">
        <v>16</v>
      </c>
      <c r="C17" s="10">
        <v>300500</v>
      </c>
      <c r="D17" s="10">
        <v>235859.22</v>
      </c>
      <c r="E17" s="25">
        <f t="shared" si="0"/>
        <v>0.7848892512479201</v>
      </c>
      <c r="F17" s="11"/>
    </row>
    <row r="18" spans="1:6" ht="12.75">
      <c r="A18" s="13">
        <v>65</v>
      </c>
      <c r="B18" s="13" t="s">
        <v>17</v>
      </c>
      <c r="C18" s="14">
        <f>SUM(C19+C20+C21)</f>
        <v>1000000</v>
      </c>
      <c r="D18" s="14">
        <f>SUM(D19+D20+D21)</f>
        <v>725143.75</v>
      </c>
      <c r="E18" s="25">
        <f t="shared" si="0"/>
        <v>0.72514375</v>
      </c>
      <c r="F18" s="11"/>
    </row>
    <row r="19" spans="1:6" ht="12.75">
      <c r="A19" s="9">
        <v>651</v>
      </c>
      <c r="B19" s="9" t="s">
        <v>18</v>
      </c>
      <c r="C19" s="10">
        <v>10000</v>
      </c>
      <c r="D19" s="10">
        <v>3588.22</v>
      </c>
      <c r="E19" s="25">
        <f t="shared" si="0"/>
        <v>0.358822</v>
      </c>
      <c r="F19" s="11"/>
    </row>
    <row r="20" spans="1:6" ht="12.75">
      <c r="A20" s="9">
        <v>652</v>
      </c>
      <c r="B20" s="9" t="s">
        <v>42</v>
      </c>
      <c r="C20" s="10">
        <v>140000</v>
      </c>
      <c r="D20" s="10">
        <v>40803.75</v>
      </c>
      <c r="E20" s="25">
        <f t="shared" si="0"/>
        <v>0.29145535714285714</v>
      </c>
      <c r="F20" s="11"/>
    </row>
    <row r="21" spans="1:6" ht="12.75">
      <c r="A21" s="9">
        <v>653</v>
      </c>
      <c r="B21" s="9" t="s">
        <v>43</v>
      </c>
      <c r="C21" s="10">
        <v>850000</v>
      </c>
      <c r="D21" s="10">
        <v>680751.78</v>
      </c>
      <c r="E21" s="25">
        <f t="shared" si="0"/>
        <v>0.8008844470588236</v>
      </c>
      <c r="F21" s="11"/>
    </row>
    <row r="22" spans="1:5" ht="12.75">
      <c r="A22" s="7">
        <v>8</v>
      </c>
      <c r="B22" s="7" t="s">
        <v>50</v>
      </c>
      <c r="C22" s="24">
        <v>8780000</v>
      </c>
      <c r="D22" s="8">
        <v>2700068.98</v>
      </c>
      <c r="E22" s="25">
        <f t="shared" si="0"/>
        <v>0.30752494077448744</v>
      </c>
    </row>
    <row r="23" spans="1:5" ht="12.75">
      <c r="A23" s="3">
        <v>842</v>
      </c>
      <c r="B23" s="3" t="s">
        <v>49</v>
      </c>
      <c r="C23" s="10">
        <v>8780000</v>
      </c>
      <c r="D23" s="30">
        <v>2700068.98</v>
      </c>
      <c r="E23" s="25">
        <f t="shared" si="0"/>
        <v>0.30752494077448744</v>
      </c>
    </row>
    <row r="24" spans="3:5" ht="13.5" thickBot="1">
      <c r="C24" s="29"/>
      <c r="E24" s="3"/>
    </row>
    <row r="25" spans="1:5" ht="13.5" thickBot="1">
      <c r="A25" s="32" t="s">
        <v>39</v>
      </c>
      <c r="B25" s="33"/>
      <c r="C25" s="33"/>
      <c r="D25" s="33"/>
      <c r="E25" s="34"/>
    </row>
    <row r="26" spans="1:5" ht="12.75">
      <c r="A26" s="7" t="s">
        <v>19</v>
      </c>
      <c r="B26" s="7"/>
      <c r="C26" s="8">
        <f>SUM(C28+C50+C55)</f>
        <v>16023755.71</v>
      </c>
      <c r="D26" s="8">
        <f>SUM(D28+D50+D55)</f>
        <v>13186907.19</v>
      </c>
      <c r="E26" s="20">
        <v>0.823</v>
      </c>
    </row>
    <row r="27" spans="1:5" ht="12.75">
      <c r="A27" s="3" t="s">
        <v>2</v>
      </c>
      <c r="B27" s="3" t="s">
        <v>20</v>
      </c>
      <c r="C27" s="3" t="s">
        <v>3</v>
      </c>
      <c r="D27" s="3" t="s">
        <v>21</v>
      </c>
      <c r="E27" s="15" t="s">
        <v>46</v>
      </c>
    </row>
    <row r="28" spans="1:5" ht="12.75">
      <c r="A28" s="4">
        <v>3</v>
      </c>
      <c r="B28" s="4" t="s">
        <v>22</v>
      </c>
      <c r="C28" s="5">
        <f>SUM(C29+C33+C38+C43+C46+C48+C41)</f>
        <v>6184800</v>
      </c>
      <c r="D28" s="5">
        <f>SUM(D29+D33+D38+D41+D43+D46+D48)</f>
        <v>4249307.35</v>
      </c>
      <c r="E28" s="28">
        <f aca="true" t="shared" si="1" ref="E28:E56">D28/C28</f>
        <v>0.6870565499288578</v>
      </c>
    </row>
    <row r="29" spans="1:5" ht="12.75">
      <c r="A29" s="4">
        <v>31</v>
      </c>
      <c r="B29" s="4" t="s">
        <v>23</v>
      </c>
      <c r="C29" s="5">
        <f>SUM(C30+C31+C32)</f>
        <v>858000</v>
      </c>
      <c r="D29" s="5">
        <f>SUM(D30+D31+D32)</f>
        <v>685163.74</v>
      </c>
      <c r="E29" s="28">
        <f t="shared" si="1"/>
        <v>0.7985591375291375</v>
      </c>
    </row>
    <row r="30" spans="1:5" ht="12.75">
      <c r="A30" s="9">
        <v>311</v>
      </c>
      <c r="B30" s="9" t="s">
        <v>24</v>
      </c>
      <c r="C30" s="10">
        <v>610000</v>
      </c>
      <c r="D30" s="10">
        <v>504271.69</v>
      </c>
      <c r="E30" s="28">
        <f t="shared" si="1"/>
        <v>0.8266749016393443</v>
      </c>
    </row>
    <row r="31" spans="1:5" ht="12.75">
      <c r="A31" s="9">
        <v>312</v>
      </c>
      <c r="B31" s="9" t="s">
        <v>25</v>
      </c>
      <c r="C31" s="10">
        <v>5000</v>
      </c>
      <c r="D31" s="10">
        <v>0</v>
      </c>
      <c r="E31" s="28">
        <f t="shared" si="1"/>
        <v>0</v>
      </c>
    </row>
    <row r="32" spans="1:5" ht="12.75">
      <c r="A32" s="9">
        <v>313</v>
      </c>
      <c r="B32" s="9" t="s">
        <v>26</v>
      </c>
      <c r="C32" s="10">
        <v>243000</v>
      </c>
      <c r="D32" s="10">
        <v>180892.05</v>
      </c>
      <c r="E32" s="28">
        <f t="shared" si="1"/>
        <v>0.7444117283950616</v>
      </c>
    </row>
    <row r="33" spans="1:5" ht="12.75">
      <c r="A33" s="13">
        <v>32</v>
      </c>
      <c r="B33" s="13" t="s">
        <v>27</v>
      </c>
      <c r="C33" s="14">
        <f>SUM(C34+C35+C36+C37)</f>
        <v>3960100</v>
      </c>
      <c r="D33" s="14">
        <f>SUM(D34+D35+D36+D37)</f>
        <v>2318265.05</v>
      </c>
      <c r="E33" s="28">
        <f t="shared" si="1"/>
        <v>0.5854056841998939</v>
      </c>
    </row>
    <row r="34" spans="1:5" ht="12.75">
      <c r="A34" s="9">
        <v>321</v>
      </c>
      <c r="B34" s="9" t="s">
        <v>28</v>
      </c>
      <c r="C34" s="10">
        <v>55000</v>
      </c>
      <c r="D34" s="10">
        <v>39313.84</v>
      </c>
      <c r="E34" s="28">
        <f t="shared" si="1"/>
        <v>0.7147970909090908</v>
      </c>
    </row>
    <row r="35" spans="1:5" ht="12.75">
      <c r="A35" s="9">
        <v>322</v>
      </c>
      <c r="B35" s="21" t="s">
        <v>53</v>
      </c>
      <c r="C35" s="10">
        <v>819300</v>
      </c>
      <c r="D35" s="10">
        <v>489377.08</v>
      </c>
      <c r="E35" s="28">
        <f t="shared" si="1"/>
        <v>0.5973112168924692</v>
      </c>
    </row>
    <row r="36" spans="1:5" ht="12.75">
      <c r="A36" s="9">
        <v>323</v>
      </c>
      <c r="B36" s="9" t="s">
        <v>29</v>
      </c>
      <c r="C36" s="10">
        <v>2955800</v>
      </c>
      <c r="D36" s="10">
        <v>1696582.69</v>
      </c>
      <c r="E36" s="28">
        <f t="shared" si="1"/>
        <v>0.5739842648352391</v>
      </c>
    </row>
    <row r="37" spans="1:5" ht="12.75">
      <c r="A37" s="9">
        <v>329</v>
      </c>
      <c r="B37" s="9" t="s">
        <v>30</v>
      </c>
      <c r="C37" s="10">
        <v>130000</v>
      </c>
      <c r="D37" s="10">
        <v>92991.44</v>
      </c>
      <c r="E37" s="28">
        <f t="shared" si="1"/>
        <v>0.7153187692307692</v>
      </c>
    </row>
    <row r="38" spans="1:5" ht="12.75">
      <c r="A38" s="13">
        <v>34</v>
      </c>
      <c r="B38" s="13" t="s">
        <v>31</v>
      </c>
      <c r="C38" s="14">
        <f>SUM(C39+C40)</f>
        <v>225000</v>
      </c>
      <c r="D38" s="14">
        <f>SUM(D39+D40)</f>
        <v>227047.58</v>
      </c>
      <c r="E38" s="28">
        <f t="shared" si="1"/>
        <v>1.0091003555555556</v>
      </c>
    </row>
    <row r="39" spans="1:5" ht="12.75">
      <c r="A39" s="21">
        <v>342</v>
      </c>
      <c r="B39" s="21" t="s">
        <v>47</v>
      </c>
      <c r="C39" s="22">
        <v>210000</v>
      </c>
      <c r="D39" s="22">
        <v>209435.27</v>
      </c>
      <c r="E39" s="28">
        <f t="shared" si="1"/>
        <v>0.9973108095238095</v>
      </c>
    </row>
    <row r="40" spans="1:5" ht="12.75">
      <c r="A40" s="9">
        <v>343</v>
      </c>
      <c r="B40" s="9" t="s">
        <v>32</v>
      </c>
      <c r="C40" s="10">
        <v>15000</v>
      </c>
      <c r="D40" s="10">
        <v>17612.31</v>
      </c>
      <c r="E40" s="28">
        <f t="shared" si="1"/>
        <v>1.1741540000000001</v>
      </c>
    </row>
    <row r="41" spans="1:5" ht="12.75">
      <c r="A41" s="23">
        <v>35</v>
      </c>
      <c r="B41" s="23" t="s">
        <v>58</v>
      </c>
      <c r="C41" s="24">
        <v>15000</v>
      </c>
      <c r="D41" s="24">
        <v>11550</v>
      </c>
      <c r="E41" s="28">
        <f t="shared" si="1"/>
        <v>0.77</v>
      </c>
    </row>
    <row r="42" spans="1:5" ht="12.75">
      <c r="A42" s="9">
        <v>352</v>
      </c>
      <c r="B42" s="21" t="s">
        <v>59</v>
      </c>
      <c r="C42" s="10">
        <v>150000</v>
      </c>
      <c r="D42" s="10">
        <v>11550</v>
      </c>
      <c r="E42" s="28">
        <f t="shared" si="1"/>
        <v>0.077</v>
      </c>
    </row>
    <row r="43" spans="1:5" ht="12.75">
      <c r="A43" s="23">
        <v>36</v>
      </c>
      <c r="B43" s="23" t="s">
        <v>54</v>
      </c>
      <c r="C43" s="24">
        <v>164500</v>
      </c>
      <c r="D43" s="24">
        <v>159000</v>
      </c>
      <c r="E43" s="28">
        <f t="shared" si="1"/>
        <v>0.9665653495440729</v>
      </c>
    </row>
    <row r="44" spans="1:5" ht="12.75">
      <c r="A44" s="9">
        <v>367</v>
      </c>
      <c r="B44" s="21" t="s">
        <v>55</v>
      </c>
      <c r="C44" s="10">
        <v>164500</v>
      </c>
      <c r="D44" s="10">
        <v>159000</v>
      </c>
      <c r="E44" s="28">
        <f t="shared" si="1"/>
        <v>0.9665653495440729</v>
      </c>
    </row>
    <row r="45" spans="1:5" ht="12.75">
      <c r="A45" s="13">
        <v>37</v>
      </c>
      <c r="B45" s="13" t="s">
        <v>33</v>
      </c>
      <c r="C45" s="14"/>
      <c r="D45" s="14"/>
      <c r="E45" s="20" t="e">
        <f t="shared" si="1"/>
        <v>#DIV/0!</v>
      </c>
    </row>
    <row r="46" spans="1:5" ht="12.75">
      <c r="A46" s="13"/>
      <c r="B46" s="13" t="s">
        <v>40</v>
      </c>
      <c r="C46" s="14">
        <v>98200</v>
      </c>
      <c r="D46" s="14">
        <v>85561.86</v>
      </c>
      <c r="E46" s="28"/>
    </row>
    <row r="47" spans="1:5" ht="12.75">
      <c r="A47" s="9">
        <v>372</v>
      </c>
      <c r="B47" s="9" t="s">
        <v>44</v>
      </c>
      <c r="C47" s="10">
        <v>98200</v>
      </c>
      <c r="D47" s="10">
        <v>85561.86</v>
      </c>
      <c r="E47" s="28">
        <f t="shared" si="1"/>
        <v>0.8713020366598778</v>
      </c>
    </row>
    <row r="48" spans="1:5" ht="12.75">
      <c r="A48" s="4">
        <v>38</v>
      </c>
      <c r="B48" s="4" t="s">
        <v>34</v>
      </c>
      <c r="C48" s="5">
        <v>864000</v>
      </c>
      <c r="D48" s="5">
        <v>762719.12</v>
      </c>
      <c r="E48" s="20">
        <f t="shared" si="1"/>
        <v>0.8827767592592592</v>
      </c>
    </row>
    <row r="49" spans="1:5" ht="12.75">
      <c r="A49" s="26">
        <v>381</v>
      </c>
      <c r="B49" s="26" t="s">
        <v>35</v>
      </c>
      <c r="C49" s="27">
        <v>864000</v>
      </c>
      <c r="D49" s="27">
        <v>762719.12</v>
      </c>
      <c r="E49" s="28">
        <f t="shared" si="1"/>
        <v>0.8827767592592592</v>
      </c>
    </row>
    <row r="50" spans="1:5" ht="12.75">
      <c r="A50" s="4">
        <v>4</v>
      </c>
      <c r="B50" s="4" t="s">
        <v>36</v>
      </c>
      <c r="C50" s="5">
        <v>3287400</v>
      </c>
      <c r="D50" s="5">
        <v>2666370.5</v>
      </c>
      <c r="E50" s="28">
        <f t="shared" si="1"/>
        <v>0.811087941838535</v>
      </c>
    </row>
    <row r="51" spans="1:6" ht="12.75">
      <c r="A51" s="23">
        <v>42</v>
      </c>
      <c r="B51" s="23" t="s">
        <v>41</v>
      </c>
      <c r="C51" s="24">
        <f>SUM(C52+C53+C54)</f>
        <v>3287400</v>
      </c>
      <c r="D51" s="24">
        <f>SUM(D52+D53+D54)</f>
        <v>2666370.5</v>
      </c>
      <c r="E51" s="28">
        <f t="shared" si="1"/>
        <v>0.811087941838535</v>
      </c>
      <c r="F51" s="11"/>
    </row>
    <row r="52" spans="1:6" ht="12.75">
      <c r="A52" s="9">
        <v>421</v>
      </c>
      <c r="B52" s="9" t="s">
        <v>37</v>
      </c>
      <c r="C52" s="10">
        <v>3025400</v>
      </c>
      <c r="D52" s="10">
        <v>2426987.44</v>
      </c>
      <c r="E52" s="28">
        <f t="shared" si="1"/>
        <v>0.8022038209823494</v>
      </c>
      <c r="F52" s="11"/>
    </row>
    <row r="53" spans="1:6" ht="12.75">
      <c r="A53" s="9">
        <v>422</v>
      </c>
      <c r="B53" s="9" t="s">
        <v>45</v>
      </c>
      <c r="C53" s="10">
        <v>205000</v>
      </c>
      <c r="D53" s="10">
        <v>196258.06</v>
      </c>
      <c r="E53" s="28">
        <f t="shared" si="1"/>
        <v>0.9573563902439024</v>
      </c>
      <c r="F53" s="11"/>
    </row>
    <row r="54" spans="1:6" ht="12.75">
      <c r="A54" s="9">
        <v>426</v>
      </c>
      <c r="B54" s="21" t="s">
        <v>48</v>
      </c>
      <c r="C54" s="10">
        <v>57000</v>
      </c>
      <c r="D54" s="12">
        <v>43125</v>
      </c>
      <c r="E54" s="28">
        <f t="shared" si="1"/>
        <v>0.756578947368421</v>
      </c>
      <c r="F54" s="11"/>
    </row>
    <row r="55" spans="1:5" ht="12.75">
      <c r="A55" s="23">
        <v>5</v>
      </c>
      <c r="B55" s="23" t="s">
        <v>56</v>
      </c>
      <c r="C55" s="8">
        <v>6551555.71</v>
      </c>
      <c r="D55" s="8">
        <v>6271229.34</v>
      </c>
      <c r="E55" s="28">
        <f t="shared" si="1"/>
        <v>0.9572122435634451</v>
      </c>
    </row>
    <row r="56" spans="1:5" ht="12.75">
      <c r="A56" s="9">
        <v>542</v>
      </c>
      <c r="B56" s="21" t="s">
        <v>57</v>
      </c>
      <c r="C56" s="10">
        <v>6551555.71</v>
      </c>
      <c r="D56" s="30">
        <v>6271229.34</v>
      </c>
      <c r="E56" s="28">
        <f t="shared" si="1"/>
        <v>0.9572122435634451</v>
      </c>
    </row>
  </sheetData>
  <sheetProtection/>
  <mergeCells count="2">
    <mergeCell ref="A25:E25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Pokupsko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zorica</cp:lastModifiedBy>
  <cp:lastPrinted>2017-02-15T10:07:25Z</cp:lastPrinted>
  <dcterms:created xsi:type="dcterms:W3CDTF">2009-02-16T07:47:37Z</dcterms:created>
  <dcterms:modified xsi:type="dcterms:W3CDTF">2017-02-15T10:08:50Z</dcterms:modified>
  <cp:category/>
  <cp:version/>
  <cp:contentType/>
  <cp:contentStatus/>
</cp:coreProperties>
</file>