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OneDrive\Radna površina\web Kgp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7" i="1" l="1"/>
  <c r="B6" i="1" l="1"/>
  <c r="B38" i="1" s="1"/>
  <c r="B21" i="1"/>
  <c r="B16" i="1" s="1"/>
  <c r="B39" i="1" s="1"/>
  <c r="B40" i="1" l="1"/>
</calcChain>
</file>

<file path=xl/sharedStrings.xml><?xml version="1.0" encoding="utf-8"?>
<sst xmlns="http://schemas.openxmlformats.org/spreadsheetml/2006/main" count="38" uniqueCount="38">
  <si>
    <t>NAZIV POZICIJE</t>
  </si>
  <si>
    <t>KOMUNALNO GOSPODARSTVO POKUPSKO d.o.o.</t>
  </si>
  <si>
    <t xml:space="preserve">          Prodaja toplinske energije</t>
  </si>
  <si>
    <t xml:space="preserve">          Košnja trave</t>
  </si>
  <si>
    <t xml:space="preserve">          Nasipavanje plaža šljunkom</t>
  </si>
  <si>
    <t xml:space="preserve">          Održavanje hortikulture - orezivanje</t>
  </si>
  <si>
    <t xml:space="preserve">          Staze i nogostupi - ljetno čišćenje i raljenje snijega</t>
  </si>
  <si>
    <t xml:space="preserve">            Naknade za usluge banaka</t>
  </si>
  <si>
    <t xml:space="preserve">            Usluge platnog prometa</t>
  </si>
  <si>
    <t xml:space="preserve">            Članarina HGK</t>
  </si>
  <si>
    <t xml:space="preserve">POSLOVNI PRIHODI </t>
  </si>
  <si>
    <t xml:space="preserve">POSLOVNI RASHODI </t>
  </si>
  <si>
    <t xml:space="preserve">UKUPNI PRIHODI </t>
  </si>
  <si>
    <t xml:space="preserve">UKUPNI RASHODI </t>
  </si>
  <si>
    <t xml:space="preserve">DOBIT ILI GUBITAK PRIJE OPOREZIVANJA </t>
  </si>
  <si>
    <t>IZNOS</t>
  </si>
  <si>
    <t xml:space="preserve">          Održavanja opreme na nogometnim igralištima</t>
  </si>
  <si>
    <t xml:space="preserve">          Održavanja opreme dječjim igralištima</t>
  </si>
  <si>
    <t>Rashodi za radnike</t>
  </si>
  <si>
    <t>Materijalni rashodi</t>
  </si>
  <si>
    <t xml:space="preserve">            Troškovi sirovine i materijala za ostale radove KGP-a</t>
  </si>
  <si>
    <t xml:space="preserve">            Gorivo za traktor i strojeve</t>
  </si>
  <si>
    <t xml:space="preserve">             Registracija i osiguranje traktora</t>
  </si>
  <si>
    <t xml:space="preserve">             Servis, održavanje traktora i opreme</t>
  </si>
  <si>
    <t xml:space="preserve">             Voda</t>
  </si>
  <si>
    <t xml:space="preserve">             Ispitivanje dimnih plinova</t>
  </si>
  <si>
    <t xml:space="preserve">             Električna energija</t>
  </si>
  <si>
    <t xml:space="preserve">             Drvna sječka</t>
  </si>
  <si>
    <t xml:space="preserve">             Plaće</t>
  </si>
  <si>
    <t xml:space="preserve">             Doprinosi na plaće</t>
  </si>
  <si>
    <t xml:space="preserve">          Ostali poslovni prihodi </t>
  </si>
  <si>
    <t xml:space="preserve">            Telefonske usluge</t>
  </si>
  <si>
    <t xml:space="preserve">             Godišnji servis toplane i održavanje</t>
  </si>
  <si>
    <t>PENESENI GUBITAK ili dobit</t>
  </si>
  <si>
    <t xml:space="preserve"> Prihodi od prodaje i usluga</t>
  </si>
  <si>
    <t xml:space="preserve">             Ostali rashodi za radnike </t>
  </si>
  <si>
    <t>FINANCIJSKI PLAN ZA 2022. GODIINU</t>
  </si>
  <si>
    <t>Pokupsko 20. prosinac 2021 g.                                            Direktor: Stjepan Kolarec, ing. stroj.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</si>
</sst>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3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ill="1" applyBorder="1"/>
    <xf numFmtId="3" fontId="1" fillId="0" borderId="0" xfId="0" applyNumberFormat="1" applyFont="1" applyFill="1" applyBorder="1"/>
    <xf numFmtId="4" fontId="0" fillId="0" borderId="0" xfId="0" applyNumberFormat="1" applyFill="1" applyBorder="1"/>
    <xf numFmtId="4" fontId="0" fillId="0" borderId="0" xfId="0" applyNumberFormat="1"/>
    <xf numFmtId="4" fontId="2" fillId="0" borderId="0" xfId="0" applyNumberFormat="1" applyFont="1" applyFill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2" borderId="1" xfId="0" applyFont="1" applyFill="1" applyBorder="1"/>
    <xf numFmtId="0" fontId="5" fillId="0" borderId="1" xfId="0" applyFont="1" applyBorder="1"/>
    <xf numFmtId="0" fontId="6" fillId="0" borderId="1" xfId="0" applyFont="1" applyBorder="1"/>
    <xf numFmtId="0" fontId="5" fillId="0" borderId="1" xfId="0" applyFont="1" applyFill="1" applyBorder="1"/>
    <xf numFmtId="0" fontId="6" fillId="0" borderId="1" xfId="0" applyFont="1" applyFill="1" applyBorder="1"/>
    <xf numFmtId="4" fontId="6" fillId="0" borderId="1" xfId="0" applyNumberFormat="1" applyFont="1" applyBorder="1"/>
    <xf numFmtId="4" fontId="6" fillId="2" borderId="1" xfId="0" applyNumberFormat="1" applyFont="1" applyFill="1" applyBorder="1"/>
    <xf numFmtId="4" fontId="6" fillId="0" borderId="1" xfId="0" applyNumberFormat="1" applyFont="1" applyFill="1" applyBorder="1"/>
    <xf numFmtId="0" fontId="6" fillId="3" borderId="0" xfId="0" applyFont="1" applyFill="1" applyBorder="1"/>
    <xf numFmtId="0" fontId="6" fillId="0" borderId="2" xfId="0" applyFont="1" applyFill="1" applyBorder="1"/>
    <xf numFmtId="4" fontId="6" fillId="0" borderId="2" xfId="0" applyNumberFormat="1" applyFont="1" applyFill="1" applyBorder="1"/>
    <xf numFmtId="3" fontId="6" fillId="0" borderId="2" xfId="0" applyNumberFormat="1" applyFont="1" applyBorder="1"/>
    <xf numFmtId="0" fontId="5" fillId="0" borderId="3" xfId="0" applyFont="1" applyFill="1" applyBorder="1"/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2" borderId="1" xfId="0" applyFont="1" applyFill="1" applyBorder="1"/>
    <xf numFmtId="4" fontId="5" fillId="2" borderId="1" xfId="0" applyNumberFormat="1" applyFont="1" applyFill="1" applyBorder="1"/>
    <xf numFmtId="0" fontId="6" fillId="0" borderId="2" xfId="0" applyFont="1" applyBorder="1"/>
    <xf numFmtId="0" fontId="5" fillId="2" borderId="3" xfId="0" applyFont="1" applyFill="1" applyBorder="1"/>
    <xf numFmtId="4" fontId="5" fillId="2" borderId="3" xfId="0" applyNumberFormat="1" applyFont="1" applyFill="1" applyBorder="1"/>
    <xf numFmtId="4" fontId="5" fillId="0" borderId="3" xfId="0" applyNumberFormat="1" applyFont="1" applyFill="1" applyBorder="1"/>
    <xf numFmtId="0" fontId="7" fillId="3" borderId="1" xfId="0" applyFont="1" applyFill="1" applyBorder="1"/>
    <xf numFmtId="4" fontId="6" fillId="3" borderId="1" xfId="0" applyNumberFormat="1" applyFont="1" applyFill="1" applyBorder="1"/>
    <xf numFmtId="4" fontId="5" fillId="0" borderId="1" xfId="0" applyNumberFormat="1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4250972</xdr:colOff>
      <xdr:row>43</xdr:row>
      <xdr:rowOff>141110</xdr:rowOff>
    </xdr:from>
    <xdr:to>
      <xdr:col>2</xdr:col>
      <xdr:colOff>878064</xdr:colOff>
      <xdr:row>54</xdr:row>
      <xdr:rowOff>120014</xdr:rowOff>
    </xdr:to>
    <xdr:pic>
      <xdr:nvPicPr>
        <xdr:cNvPr id="2" name="Slika 1" descr="C:\Users\Korisnik\Downloads\scan000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972" y="9463263"/>
          <a:ext cx="2686050" cy="16281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tabSelected="1" topLeftCell="A25" zoomScale="108" zoomScaleNormal="108" workbookViewId="0">
      <selection activeCell="B47" sqref="B47"/>
    </sheetView>
  </sheetViews>
  <sheetFormatPr defaultRowHeight="12" x14ac:dyDescent="0.2"/>
  <cols>
    <col min="1" max="1" width="73.7109375" customWidth="1"/>
    <col min="2" max="2" width="17.140625" customWidth="1"/>
    <col min="3" max="5" width="13.42578125" bestFit="1" customWidth="1"/>
  </cols>
  <sheetData>
    <row r="1" spans="1:7" ht="16.5" x14ac:dyDescent="0.25">
      <c r="A1" s="32" t="s">
        <v>36</v>
      </c>
      <c r="B1" s="32"/>
    </row>
    <row r="2" spans="1:7" ht="16.5" x14ac:dyDescent="0.25">
      <c r="A2" s="33" t="s">
        <v>1</v>
      </c>
      <c r="B2" s="33"/>
    </row>
    <row r="3" spans="1:7" ht="16.5" x14ac:dyDescent="0.25">
      <c r="A3" s="6"/>
      <c r="B3" s="6"/>
    </row>
    <row r="4" spans="1:7" ht="16.5" x14ac:dyDescent="0.25">
      <c r="A4" s="6"/>
      <c r="B4" s="6"/>
    </row>
    <row r="5" spans="1:7" ht="17.25" x14ac:dyDescent="0.3">
      <c r="A5" s="7" t="s">
        <v>0</v>
      </c>
      <c r="B5" s="7" t="s">
        <v>15</v>
      </c>
      <c r="C5" s="1"/>
      <c r="D5" s="1"/>
    </row>
    <row r="6" spans="1:7" ht="17.25" x14ac:dyDescent="0.3">
      <c r="A6" s="23" t="s">
        <v>10</v>
      </c>
      <c r="B6" s="24">
        <f>B7</f>
        <v>444000</v>
      </c>
      <c r="C6" s="2"/>
      <c r="D6" s="3"/>
      <c r="E6" s="4"/>
      <c r="F6" s="4"/>
      <c r="G6" s="4"/>
    </row>
    <row r="7" spans="1:7" ht="17.25" x14ac:dyDescent="0.3">
      <c r="A7" s="9" t="s">
        <v>34</v>
      </c>
      <c r="B7" s="24">
        <f>B8+B9+B10+B11+B12+B13+B14+B15</f>
        <v>444000</v>
      </c>
      <c r="C7" s="2"/>
      <c r="D7" s="3"/>
      <c r="E7" s="4"/>
      <c r="F7" s="4"/>
      <c r="G7" s="4"/>
    </row>
    <row r="8" spans="1:7" ht="17.25" x14ac:dyDescent="0.3">
      <c r="A8" s="10" t="s">
        <v>2</v>
      </c>
      <c r="B8" s="13">
        <v>272000</v>
      </c>
      <c r="C8" s="2"/>
      <c r="D8" s="5"/>
      <c r="E8" s="4"/>
      <c r="F8" s="4"/>
      <c r="G8" s="4"/>
    </row>
    <row r="9" spans="1:7" ht="17.25" x14ac:dyDescent="0.3">
      <c r="A9" s="10" t="s">
        <v>3</v>
      </c>
      <c r="B9" s="13">
        <v>105000</v>
      </c>
      <c r="C9" s="2"/>
      <c r="D9" s="3"/>
      <c r="E9" s="4"/>
      <c r="F9" s="4"/>
      <c r="G9" s="4"/>
    </row>
    <row r="10" spans="1:7" ht="17.25" x14ac:dyDescent="0.3">
      <c r="A10" s="10" t="s">
        <v>4</v>
      </c>
      <c r="B10" s="13">
        <v>5000</v>
      </c>
      <c r="C10" s="2"/>
      <c r="D10" s="3"/>
      <c r="E10" s="4"/>
      <c r="F10" s="4"/>
      <c r="G10" s="4"/>
    </row>
    <row r="11" spans="1:7" ht="17.25" x14ac:dyDescent="0.3">
      <c r="A11" s="10" t="s">
        <v>16</v>
      </c>
      <c r="B11" s="13">
        <v>32000</v>
      </c>
      <c r="C11" s="2"/>
      <c r="D11" s="3"/>
      <c r="E11" s="4"/>
      <c r="F11" s="4"/>
      <c r="G11" s="4"/>
    </row>
    <row r="12" spans="1:7" ht="17.25" x14ac:dyDescent="0.3">
      <c r="A12" s="10" t="s">
        <v>17</v>
      </c>
      <c r="B12" s="13">
        <v>10000</v>
      </c>
      <c r="C12" s="2"/>
      <c r="D12" s="3"/>
      <c r="E12" s="4"/>
      <c r="F12" s="4"/>
      <c r="G12" s="4"/>
    </row>
    <row r="13" spans="1:7" ht="17.25" x14ac:dyDescent="0.3">
      <c r="A13" s="10" t="s">
        <v>5</v>
      </c>
      <c r="B13" s="13">
        <v>15000</v>
      </c>
      <c r="C13" s="2"/>
      <c r="D13" s="3"/>
      <c r="E13" s="4"/>
      <c r="F13" s="4"/>
      <c r="G13" s="4"/>
    </row>
    <row r="14" spans="1:7" ht="17.25" x14ac:dyDescent="0.3">
      <c r="A14" s="10" t="s">
        <v>6</v>
      </c>
      <c r="B14" s="13">
        <v>5000</v>
      </c>
      <c r="C14" s="2"/>
      <c r="D14" s="3"/>
      <c r="E14" s="4"/>
      <c r="F14" s="4"/>
      <c r="G14" s="4"/>
    </row>
    <row r="15" spans="1:7" ht="18" thickBot="1" x14ac:dyDescent="0.35">
      <c r="A15" s="25" t="s">
        <v>30</v>
      </c>
      <c r="B15" s="19">
        <v>0</v>
      </c>
      <c r="C15" s="2"/>
      <c r="D15" s="3"/>
      <c r="E15" s="4"/>
      <c r="F15" s="4"/>
      <c r="G15" s="4"/>
    </row>
    <row r="16" spans="1:7" ht="17.25" x14ac:dyDescent="0.3">
      <c r="A16" s="26" t="s">
        <v>11</v>
      </c>
      <c r="B16" s="27">
        <f>B17+B21</f>
        <v>453364</v>
      </c>
      <c r="C16" s="2"/>
      <c r="D16" s="3"/>
      <c r="E16" s="4"/>
      <c r="F16" s="4"/>
      <c r="G16" s="4"/>
    </row>
    <row r="17" spans="1:7" ht="17.25" x14ac:dyDescent="0.3">
      <c r="A17" s="11" t="s">
        <v>18</v>
      </c>
      <c r="B17" s="31">
        <f>B18+B19+B20</f>
        <v>152060</v>
      </c>
      <c r="C17" s="2"/>
      <c r="D17" s="3"/>
      <c r="E17" s="4"/>
      <c r="F17" s="4"/>
      <c r="G17" s="4"/>
    </row>
    <row r="18" spans="1:7" ht="17.25" x14ac:dyDescent="0.3">
      <c r="A18" s="10" t="s">
        <v>28</v>
      </c>
      <c r="B18" s="15">
        <v>87000</v>
      </c>
      <c r="C18" s="2"/>
      <c r="D18" s="3"/>
      <c r="E18" s="4"/>
      <c r="F18" s="4"/>
      <c r="G18" s="4"/>
    </row>
    <row r="19" spans="1:7" ht="17.25" x14ac:dyDescent="0.3">
      <c r="A19" s="12" t="s">
        <v>35</v>
      </c>
      <c r="B19" s="15">
        <v>10560</v>
      </c>
      <c r="C19" s="2"/>
      <c r="D19" s="3"/>
      <c r="E19" s="4"/>
      <c r="F19" s="4"/>
      <c r="G19" s="4"/>
    </row>
    <row r="20" spans="1:7" ht="18" thickBot="1" x14ac:dyDescent="0.35">
      <c r="A20" s="17" t="s">
        <v>29</v>
      </c>
      <c r="B20" s="18">
        <v>54500</v>
      </c>
      <c r="C20" s="2"/>
      <c r="D20" s="3"/>
      <c r="E20" s="4"/>
      <c r="F20" s="4"/>
      <c r="G20" s="4"/>
    </row>
    <row r="21" spans="1:7" ht="17.25" x14ac:dyDescent="0.3">
      <c r="A21" s="20" t="s">
        <v>19</v>
      </c>
      <c r="B21" s="28">
        <f>B22+B23+B24+B25+B26+B27+B28+B29+B30+B31+B32+B33+B34</f>
        <v>301304</v>
      </c>
      <c r="C21" s="2"/>
      <c r="D21" s="3"/>
      <c r="E21" s="4"/>
      <c r="F21" s="4"/>
      <c r="G21" s="4"/>
    </row>
    <row r="22" spans="1:7" ht="17.25" x14ac:dyDescent="0.3">
      <c r="A22" s="22" t="s">
        <v>27</v>
      </c>
      <c r="B22" s="15">
        <v>200000</v>
      </c>
      <c r="C22" s="2"/>
      <c r="D22" s="3"/>
      <c r="E22" s="4"/>
      <c r="F22" s="4"/>
      <c r="G22" s="4"/>
    </row>
    <row r="23" spans="1:7" ht="17.25" x14ac:dyDescent="0.3">
      <c r="A23" s="22" t="s">
        <v>26</v>
      </c>
      <c r="B23" s="15">
        <v>26000</v>
      </c>
      <c r="C23" s="2"/>
      <c r="D23" s="3"/>
      <c r="E23" s="4"/>
      <c r="F23" s="4"/>
      <c r="G23" s="4"/>
    </row>
    <row r="24" spans="1:7" ht="17.25" x14ac:dyDescent="0.3">
      <c r="A24" s="21" t="s">
        <v>32</v>
      </c>
      <c r="B24" s="15">
        <v>10000</v>
      </c>
      <c r="C24" s="2"/>
      <c r="D24" s="3"/>
      <c r="E24" s="4"/>
      <c r="F24" s="4"/>
      <c r="G24" s="4"/>
    </row>
    <row r="25" spans="1:7" ht="17.25" x14ac:dyDescent="0.3">
      <c r="A25" s="21" t="s">
        <v>25</v>
      </c>
      <c r="B25" s="15">
        <v>3700</v>
      </c>
      <c r="C25" s="2"/>
      <c r="D25" s="3"/>
      <c r="E25" s="4"/>
      <c r="F25" s="4"/>
      <c r="G25" s="4"/>
    </row>
    <row r="26" spans="1:7" ht="17.25" x14ac:dyDescent="0.3">
      <c r="A26" s="21" t="s">
        <v>24</v>
      </c>
      <c r="B26" s="15">
        <v>1700</v>
      </c>
      <c r="C26" s="2"/>
      <c r="D26" s="3"/>
      <c r="E26" s="4"/>
      <c r="F26" s="4"/>
      <c r="G26" s="4"/>
    </row>
    <row r="27" spans="1:7" ht="17.25" x14ac:dyDescent="0.3">
      <c r="A27" s="21" t="s">
        <v>23</v>
      </c>
      <c r="B27" s="15">
        <v>5000</v>
      </c>
      <c r="C27" s="2"/>
      <c r="D27" s="3"/>
      <c r="E27" s="4"/>
      <c r="F27" s="4"/>
      <c r="G27" s="4"/>
    </row>
    <row r="28" spans="1:7" ht="17.25" x14ac:dyDescent="0.3">
      <c r="A28" s="21" t="s">
        <v>22</v>
      </c>
      <c r="B28" s="15">
        <v>1000</v>
      </c>
      <c r="C28" s="2"/>
      <c r="D28" s="3"/>
      <c r="E28" s="4"/>
      <c r="F28" s="4"/>
      <c r="G28" s="4"/>
    </row>
    <row r="29" spans="1:7" ht="17.25" x14ac:dyDescent="0.3">
      <c r="A29" s="21" t="s">
        <v>21</v>
      </c>
      <c r="B29" s="15">
        <v>8000</v>
      </c>
      <c r="C29" s="2"/>
      <c r="D29" s="3"/>
      <c r="E29" s="4"/>
      <c r="F29" s="4"/>
      <c r="G29" s="4"/>
    </row>
    <row r="30" spans="1:7" ht="17.25" x14ac:dyDescent="0.3">
      <c r="A30" s="21" t="s">
        <v>20</v>
      </c>
      <c r="B30" s="15">
        <v>40000</v>
      </c>
      <c r="C30" s="2"/>
      <c r="D30" s="3"/>
      <c r="E30" s="4"/>
      <c r="F30" s="4"/>
      <c r="G30" s="4"/>
    </row>
    <row r="31" spans="1:7" ht="17.25" x14ac:dyDescent="0.3">
      <c r="A31" s="21" t="s">
        <v>7</v>
      </c>
      <c r="B31" s="15">
        <v>1000</v>
      </c>
      <c r="C31" s="2"/>
      <c r="D31" s="3"/>
      <c r="E31" s="4"/>
      <c r="F31" s="4"/>
      <c r="G31" s="4"/>
    </row>
    <row r="32" spans="1:7" ht="17.25" x14ac:dyDescent="0.3">
      <c r="A32" s="21" t="s">
        <v>8</v>
      </c>
      <c r="B32" s="15">
        <v>400</v>
      </c>
      <c r="C32" s="2"/>
      <c r="D32" s="3"/>
      <c r="E32" s="4"/>
      <c r="F32" s="4"/>
      <c r="G32" s="4"/>
    </row>
    <row r="33" spans="1:7" ht="17.25" x14ac:dyDescent="0.3">
      <c r="A33" s="21" t="s">
        <v>9</v>
      </c>
      <c r="B33" s="15">
        <v>504</v>
      </c>
      <c r="C33" s="2"/>
      <c r="D33" s="3"/>
      <c r="E33" s="4"/>
      <c r="F33" s="4"/>
      <c r="G33" s="4"/>
    </row>
    <row r="34" spans="1:7" ht="17.25" x14ac:dyDescent="0.3">
      <c r="A34" s="12" t="s">
        <v>31</v>
      </c>
      <c r="B34" s="15">
        <v>4000</v>
      </c>
      <c r="C34" s="2"/>
      <c r="D34" s="3"/>
      <c r="E34" s="4"/>
      <c r="F34" s="4"/>
      <c r="G34" s="4"/>
    </row>
    <row r="35" spans="1:7" ht="17.25" x14ac:dyDescent="0.3">
      <c r="A35" s="10"/>
      <c r="B35" s="13"/>
      <c r="C35" s="2"/>
      <c r="D35" s="3"/>
      <c r="E35" s="4"/>
      <c r="F35" s="4"/>
      <c r="G35" s="4"/>
    </row>
    <row r="36" spans="1:7" ht="17.25" x14ac:dyDescent="0.3">
      <c r="A36" s="29"/>
      <c r="B36" s="30"/>
      <c r="C36" s="2"/>
      <c r="D36" s="3"/>
      <c r="E36" s="4"/>
      <c r="F36" s="4"/>
      <c r="G36" s="4"/>
    </row>
    <row r="37" spans="1:7" ht="17.25" x14ac:dyDescent="0.3">
      <c r="A37" s="8" t="s">
        <v>33</v>
      </c>
      <c r="B37" s="14">
        <v>10967.37</v>
      </c>
      <c r="C37" s="2"/>
      <c r="D37" s="3"/>
      <c r="E37" s="4"/>
      <c r="F37" s="4"/>
      <c r="G37" s="4"/>
    </row>
    <row r="38" spans="1:7" ht="17.25" x14ac:dyDescent="0.3">
      <c r="A38" s="8" t="s">
        <v>12</v>
      </c>
      <c r="B38" s="14">
        <f>B6+B37</f>
        <v>454967.37</v>
      </c>
      <c r="C38" s="2"/>
      <c r="D38" s="3"/>
      <c r="E38" s="4"/>
      <c r="F38" s="4"/>
      <c r="G38" s="4"/>
    </row>
    <row r="39" spans="1:7" ht="17.25" x14ac:dyDescent="0.3">
      <c r="A39" s="8" t="s">
        <v>13</v>
      </c>
      <c r="B39" s="14">
        <f>B16-B37</f>
        <v>442396.63</v>
      </c>
      <c r="C39" s="2"/>
      <c r="D39" s="3"/>
      <c r="E39" s="4"/>
      <c r="F39" s="4"/>
      <c r="G39" s="4"/>
    </row>
    <row r="40" spans="1:7" ht="17.25" x14ac:dyDescent="0.3">
      <c r="A40" s="8" t="s">
        <v>14</v>
      </c>
      <c r="B40" s="14">
        <f>B38-B39-B37</f>
        <v>1603.3699999999899</v>
      </c>
      <c r="C40" s="2"/>
      <c r="D40" s="3"/>
      <c r="E40" s="4"/>
      <c r="F40" s="4"/>
      <c r="G40" s="4"/>
    </row>
    <row r="41" spans="1:7" x14ac:dyDescent="0.2">
      <c r="B41" s="4"/>
      <c r="C41" s="2"/>
      <c r="D41" s="3"/>
      <c r="E41" s="4"/>
      <c r="F41" s="4"/>
      <c r="G41" s="4"/>
    </row>
    <row r="42" spans="1:7" x14ac:dyDescent="0.2">
      <c r="B42" s="4"/>
      <c r="C42" s="2"/>
      <c r="D42" s="3"/>
      <c r="E42" s="4"/>
      <c r="F42" s="4"/>
      <c r="G42" s="4"/>
    </row>
    <row r="43" spans="1:7" ht="17.25" x14ac:dyDescent="0.3">
      <c r="A43" s="16" t="s">
        <v>37</v>
      </c>
      <c r="B43" s="4"/>
      <c r="C43" s="2"/>
      <c r="D43" s="3"/>
      <c r="E43" s="4"/>
      <c r="F43" s="4"/>
      <c r="G43" s="4"/>
    </row>
    <row r="44" spans="1:7" x14ac:dyDescent="0.2">
      <c r="B44" s="4"/>
      <c r="C44" s="2"/>
      <c r="D44" s="3"/>
      <c r="E44" s="4"/>
      <c r="F44" s="4"/>
      <c r="G44" s="4"/>
    </row>
    <row r="45" spans="1:7" x14ac:dyDescent="0.2">
      <c r="B45" s="4"/>
      <c r="C45" s="2"/>
      <c r="D45" s="3"/>
      <c r="E45" s="4"/>
      <c r="F45" s="4"/>
      <c r="G45" s="4"/>
    </row>
    <row r="46" spans="1:7" x14ac:dyDescent="0.2">
      <c r="B46" s="4"/>
      <c r="C46" s="2"/>
      <c r="D46" s="3"/>
      <c r="E46" s="4"/>
      <c r="F46" s="4"/>
      <c r="G46" s="4"/>
    </row>
    <row r="47" spans="1:7" x14ac:dyDescent="0.2">
      <c r="B47" s="4"/>
    </row>
    <row r="48" spans="1:7" x14ac:dyDescent="0.2">
      <c r="B48" s="4"/>
    </row>
    <row r="49" spans="2:2" x14ac:dyDescent="0.2">
      <c r="B49" s="4"/>
    </row>
    <row r="50" spans="2:2" x14ac:dyDescent="0.2">
      <c r="B50" s="4"/>
    </row>
    <row r="51" spans="2:2" x14ac:dyDescent="0.2">
      <c r="B51" s="4"/>
    </row>
    <row r="52" spans="2:2" x14ac:dyDescent="0.2">
      <c r="B52" s="4"/>
    </row>
    <row r="53" spans="2:2" x14ac:dyDescent="0.2">
      <c r="B53" s="4"/>
    </row>
    <row r="54" spans="2:2" x14ac:dyDescent="0.2">
      <c r="B54" s="4"/>
    </row>
    <row r="55" spans="2:2" x14ac:dyDescent="0.2">
      <c r="B55" s="4"/>
    </row>
    <row r="56" spans="2:2" x14ac:dyDescent="0.2">
      <c r="B56" s="4"/>
    </row>
    <row r="57" spans="2:2" x14ac:dyDescent="0.2">
      <c r="B57" s="4"/>
    </row>
    <row r="58" spans="2:2" x14ac:dyDescent="0.2">
      <c r="B58" s="4"/>
    </row>
    <row r="59" spans="2:2" x14ac:dyDescent="0.2">
      <c r="B59" s="4"/>
    </row>
    <row r="60" spans="2:2" x14ac:dyDescent="0.2">
      <c r="B60" s="4"/>
    </row>
    <row r="61" spans="2:2" x14ac:dyDescent="0.2">
      <c r="B61" s="4"/>
    </row>
    <row r="62" spans="2:2" x14ac:dyDescent="0.2">
      <c r="B62" s="4"/>
    </row>
    <row r="63" spans="2:2" x14ac:dyDescent="0.2">
      <c r="B63" s="4"/>
    </row>
    <row r="64" spans="2:2" x14ac:dyDescent="0.2">
      <c r="B64" s="4"/>
    </row>
    <row r="65" spans="2:2" x14ac:dyDescent="0.2">
      <c r="B65" s="4"/>
    </row>
    <row r="66" spans="2:2" x14ac:dyDescent="0.2">
      <c r="B66" s="4"/>
    </row>
    <row r="67" spans="2:2" x14ac:dyDescent="0.2">
      <c r="B67" s="4"/>
    </row>
    <row r="68" spans="2:2" x14ac:dyDescent="0.2">
      <c r="B68" s="4"/>
    </row>
    <row r="69" spans="2:2" x14ac:dyDescent="0.2">
      <c r="B69" s="4"/>
    </row>
    <row r="70" spans="2:2" x14ac:dyDescent="0.2">
      <c r="B70" s="4"/>
    </row>
    <row r="71" spans="2:2" x14ac:dyDescent="0.2">
      <c r="B71" s="4"/>
    </row>
    <row r="72" spans="2:2" x14ac:dyDescent="0.2">
      <c r="B72" s="4"/>
    </row>
  </sheetData>
  <mergeCells count="2">
    <mergeCell ref="A1:B1"/>
    <mergeCell ref="A2:B2"/>
  </mergeCells>
  <pageMargins left="1.1023622047244095" right="0.70866141732283472" top="0.74803149606299213" bottom="1.3385826771653544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Korisnik</cp:lastModifiedBy>
  <cp:lastPrinted>2022-01-28T11:55:37Z</cp:lastPrinted>
  <dcterms:created xsi:type="dcterms:W3CDTF">2018-01-31T18:01:04Z</dcterms:created>
  <dcterms:modified xsi:type="dcterms:W3CDTF">2023-02-14T08:40:40Z</dcterms:modified>
</cp:coreProperties>
</file>